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'Principale'!$F$42</definedName>
    <definedName name="Psfin">#REF!</definedName>
    <definedName name="ptot">'Principale'!$I$40</definedName>
    <definedName name="pv">'Principale'!$G$41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'Principale'!$L$46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'Principale'!$F$40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<sst xmlns="http://schemas.openxmlformats.org/spreadsheetml/2006/main" count="67" uniqueCount="58">
  <si>
    <t>Matricola</t>
  </si>
  <si>
    <t>A</t>
  </si>
  <si>
    <t>B</t>
  </si>
  <si>
    <t>C</t>
  </si>
  <si>
    <t>D</t>
  </si>
  <si>
    <t>E</t>
  </si>
  <si>
    <t>F</t>
  </si>
  <si>
    <t>EF =</t>
  </si>
  <si>
    <t>W</t>
  </si>
  <si>
    <t>Una sola risposta, se esatta dà +4, se errata dà -4</t>
  </si>
  <si>
    <t>s</t>
  </si>
  <si>
    <t>Esame di Fisica Tecnica Ambientale del 06/09/2019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</si>
  <si>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è vero, non è il calore che esce, ma il freddo e l’umido che entrano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</si>
  <si>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calore si muove dalle zone a temperatura alta a quelle a temperatura inferiore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</si>
  <si>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calore segue sempre il verso del flusso del vapore, che parimenti migra da interno ad esterno.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</si>
  <si>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si ha migrazione di calore attraverso una parete solida, ma solo variazione progressiva di temperatura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</si>
  <si>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calore esce perché si continua ad introdurne nell’ambiente tramite l’impianto di riscaldamento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</si>
  <si>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Mantenere l’U.R nel range 40-60 %.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</si>
  <si>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Effettuare almeno 1 ricambio orario del volume d’aria.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</si>
  <si>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Garantire un valore di IAQ inferiore ad 1 decipol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</si>
  <si>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Garantire un valore di IAQ inferiore ad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</si>
  <si>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Mantenere il valore di PMV attorno al valore 0</t>
    </r>
  </si>
  <si>
    <t>3) Indicare quali materiali impiegare per garantire il miglior isolamento acustico di una parete divisoria di spessore max fissato (15 cm):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</si>
  <si>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Mattoni forati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</si>
  <si>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Mattoni pieni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</si>
  <si>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Parete in  cartongesso con 2 lastre da 16 mm su ciascun lato, telaio da 80mmm e lana di roccia 50mm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</si>
  <si>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Parete in legno costituita da telaio da 100m riempito di lana di legno ed una lastra di lamellare da 20mm su ciascun lato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</si>
  <si>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Calcestruzzo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</si>
  <si>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esiste alcun legame, sono grandezze che non hanno relazione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</si>
  <si>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 crescere di M cresce il flusso luminoso necessario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</si>
  <si>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 crescere di M si riduce il flusso luminoso necessario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</si>
  <si>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legame dipende dal tipo di illuminazione (diretta, mista indiretta, etc.)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</si>
  <si>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legame dipende dal colore, e dunque dal fattore di riflessione, di soffitto e pareti</t>
    </r>
  </si>
  <si>
    <r>
      <t xml:space="preserve">Esercizi </t>
    </r>
    <r>
      <rPr>
        <i/>
        <sz val="9"/>
        <color indexed="8"/>
        <rFont val="Arial"/>
        <family val="2"/>
      </rPr>
      <t>(4 pt. cadauno se giusti, 0 pt. se errati o non fatti)</t>
    </r>
  </si>
  <si>
    <t>La risposta deve contenere numero ed unità di misura</t>
  </si>
  <si>
    <t>7) Una lampada emette 2000+F*10 Lumen entro un fascio avente una apertura angolare pari ad 1/8 dell’intera sfera. Determinare l’intensità luminosa media entro il fascio.</t>
  </si>
  <si>
    <r>
      <t>8) In un vasto locale è necessario un ricambio di aria pari a 1+F/10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/s. Sapendo che l’aria nel locale è mantenuta alla temperatura di 20 °C e che la temperatura dell’aria esterna è pari a 0+E/2 °C, determinare la potenza termica necessaria per il riscaldamento dell’aria di ricambio, allorchè si impiega una VMC con rendimento del 70%.</t>
    </r>
  </si>
  <si>
    <t xml:space="preserve">A = </t>
  </si>
  <si>
    <t>m2</t>
  </si>
  <si>
    <t>(poichè Lw-Lp = 6 dB)</t>
  </si>
  <si>
    <t>V =</t>
  </si>
  <si>
    <t>m3</t>
  </si>
  <si>
    <r>
      <t>T</t>
    </r>
    <r>
      <rPr>
        <sz val="9"/>
        <color indexed="8"/>
        <rFont val="Arial"/>
        <family val="2"/>
      </rPr>
      <t xml:space="preserve"> =</t>
    </r>
    <r>
      <rPr>
        <b/>
        <sz val="9"/>
        <color indexed="8"/>
        <rFont val="Arial"/>
        <family val="2"/>
      </rPr>
      <t xml:space="preserve"> 0.16*V/A =</t>
    </r>
  </si>
  <si>
    <r>
      <t xml:space="preserve">I </t>
    </r>
    <r>
      <rPr>
        <sz val="9"/>
        <color indexed="8"/>
        <rFont val="Arial"/>
        <family val="2"/>
      </rPr>
      <t>=</t>
    </r>
    <r>
      <rPr>
        <b/>
        <sz val="9"/>
        <color indexed="8"/>
        <rFont val="Arial"/>
        <family val="2"/>
      </rPr>
      <t xml:space="preserve"> PHI / (pi/2) =</t>
    </r>
  </si>
  <si>
    <t>cd</t>
  </si>
  <si>
    <t>Pa</t>
  </si>
  <si>
    <t>x =</t>
  </si>
  <si>
    <t>kgv/kga</t>
  </si>
  <si>
    <t>ptot =</t>
  </si>
  <si>
    <r>
      <t>p</t>
    </r>
    <r>
      <rPr>
        <vertAlign val="subscript"/>
        <sz val="9"/>
        <color indexed="23"/>
        <rFont val="Arial"/>
        <family val="2"/>
      </rPr>
      <t xml:space="preserve">v </t>
    </r>
    <r>
      <rPr>
        <sz val="9"/>
        <rFont val="Arial"/>
        <family val="2"/>
      </rPr>
      <t>= x*ptot/(x+0.622) =</t>
    </r>
  </si>
  <si>
    <t>psat =</t>
  </si>
  <si>
    <t>UR = pv/psat =</t>
  </si>
  <si>
    <r>
      <t xml:space="preserve">      = </t>
    </r>
    <r>
      <rPr>
        <sz val="10"/>
        <rFont val="Symbol"/>
        <family val="1"/>
      </rPr>
      <t>r</t>
    </r>
    <r>
      <rPr>
        <sz val="10"/>
        <rFont val="Arial"/>
        <family val="2"/>
      </rPr>
      <t>*V*cp*(T1-T2)*(1-</t>
    </r>
    <r>
      <rPr>
        <sz val="10"/>
        <rFont val="Symbol"/>
        <family val="1"/>
      </rPr>
      <t>h</t>
    </r>
    <r>
      <rPr>
        <sz val="10"/>
        <rFont val="Arial"/>
        <family val="2"/>
      </rPr>
      <t>) =</t>
    </r>
  </si>
  <si>
    <t>6) Calcolare il tempo di riverberazione entro un’aula scolastica che misura m (8+F/2)*(6+E/3)*3, sapendo che il livello medio di pressione sonora è inferiore al livello di potenza della sorgente di 6 dB.</t>
  </si>
  <si>
    <t xml:space="preserve">2) Per garantire condizioni di confort olfattivo in un locale occorre: </t>
  </si>
  <si>
    <t>1) Perché in periodo invernale il calore migra dall’interno all’esterno di una parete?</t>
  </si>
  <si>
    <t>5) In una stanza si misura una temperatura di 25 °C, ed un titolo di 6+F gv/kga. Determinare la umidità relativa.</t>
  </si>
  <si>
    <t>4) Che legame esiste fra fattore di manutenzione M e flusso luminoso totale necessario ad illuminare un locale?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</si>
</sst>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7"/>
      <color indexed="8"/>
      <name val="Times New Roman"/>
      <family val="1"/>
    </font>
    <font>
      <i/>
      <sz val="9"/>
      <color indexed="23"/>
      <name val="Arial"/>
      <family val="2"/>
    </font>
    <font>
      <b/>
      <vertAlign val="superscript"/>
      <sz val="9"/>
      <name val="Arial"/>
      <family val="2"/>
    </font>
    <font>
      <sz val="9"/>
      <color indexed="23"/>
      <name val="Arial"/>
      <family val="2"/>
    </font>
    <font>
      <vertAlign val="subscript"/>
      <sz val="9"/>
      <color indexed="23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i/>
      <sz val="9"/>
      <color rgb="FF666666"/>
      <name val="Arial"/>
      <family val="2"/>
    </font>
    <font>
      <sz val="9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0" borderId="0" xfId="0" applyFont="1" applyAlignment="1">
      <alignment horizontal="left" vertical="center" indent="4"/>
    </xf>
    <xf numFmtId="0" fontId="54" fillId="33" borderId="0" xfId="0" applyFont="1" applyFill="1" applyAlignment="1">
      <alignment horizontal="left" vertical="center" indent="4"/>
    </xf>
    <xf numFmtId="0" fontId="55" fillId="0" borderId="0" xfId="0" applyFont="1" applyAlignment="1">
      <alignment vertical="center"/>
    </xf>
    <xf numFmtId="0" fontId="56" fillId="34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34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29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5"/>
    </xf>
    <xf numFmtId="0" fontId="2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vertical="center"/>
    </xf>
    <xf numFmtId="10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4"/>
  <sheetViews>
    <sheetView tabSelected="1" zoomScale="105" zoomScaleNormal="105" zoomScalePageLayoutView="0" workbookViewId="0" topLeftCell="A20">
      <selection activeCell="B4" sqref="B4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10.57421875" style="0" customWidth="1"/>
    <col min="7" max="7" width="14.28125" style="0" customWidth="1"/>
  </cols>
  <sheetData>
    <row r="1" ht="12.75" customHeight="1">
      <c r="A1" s="1" t="s">
        <v>11</v>
      </c>
    </row>
    <row r="3" spans="1:2" ht="12.75" customHeight="1">
      <c r="A3" t="s">
        <v>0</v>
      </c>
      <c r="B3" s="2">
        <v>289728</v>
      </c>
    </row>
    <row r="4" spans="4:5" ht="12.75" customHeight="1">
      <c r="D4" s="4"/>
      <c r="E4" s="4"/>
    </row>
    <row r="5" spans="1:2" ht="12.75" customHeight="1">
      <c r="A5" s="24" t="s">
        <v>55</v>
      </c>
      <c r="B5" s="20"/>
    </row>
    <row r="6" ht="12.75" customHeight="1">
      <c r="A6" s="11" t="s">
        <v>9</v>
      </c>
    </row>
    <row r="7" ht="12.75" customHeight="1">
      <c r="A7" s="7" t="s">
        <v>12</v>
      </c>
    </row>
    <row r="8" spans="1:9" ht="12.75" customHeight="1">
      <c r="A8" s="8" t="s">
        <v>13</v>
      </c>
      <c r="B8" s="6"/>
      <c r="C8" s="6"/>
      <c r="D8" s="6"/>
      <c r="E8" s="6"/>
      <c r="F8" s="6"/>
      <c r="G8" s="6"/>
      <c r="H8" s="6"/>
      <c r="I8" s="6"/>
    </row>
    <row r="9" ht="12.75" customHeight="1">
      <c r="A9" s="7" t="s">
        <v>14</v>
      </c>
    </row>
    <row r="10" ht="12.75" customHeight="1">
      <c r="A10" s="7" t="s">
        <v>15</v>
      </c>
    </row>
    <row r="11" ht="12.75" customHeight="1">
      <c r="A11" s="7" t="s">
        <v>16</v>
      </c>
    </row>
    <row r="12" ht="12.75" customHeight="1">
      <c r="A12" s="13"/>
    </row>
    <row r="13" spans="1:2" ht="12.75" customHeight="1">
      <c r="A13" s="24" t="s">
        <v>54</v>
      </c>
      <c r="B13" s="20"/>
    </row>
    <row r="14" ht="12.75" customHeight="1">
      <c r="A14" s="11" t="s">
        <v>9</v>
      </c>
    </row>
    <row r="15" ht="12.75" customHeight="1">
      <c r="A15" s="7" t="s">
        <v>17</v>
      </c>
    </row>
    <row r="16" ht="12.75" customHeight="1">
      <c r="A16" s="7" t="s">
        <v>18</v>
      </c>
    </row>
    <row r="17" spans="1:9" ht="12.75" customHeight="1">
      <c r="A17" s="8" t="s">
        <v>19</v>
      </c>
      <c r="B17" s="6"/>
      <c r="C17" s="6"/>
      <c r="D17" s="6"/>
      <c r="E17" s="6"/>
      <c r="F17" s="6"/>
      <c r="G17" s="6"/>
      <c r="H17" s="6"/>
      <c r="I17" s="6"/>
    </row>
    <row r="18" ht="12.75" customHeight="1">
      <c r="A18" s="7" t="s">
        <v>20</v>
      </c>
    </row>
    <row r="19" ht="12.75" customHeight="1">
      <c r="A19" s="7" t="s">
        <v>21</v>
      </c>
    </row>
    <row r="20" ht="12.75" customHeight="1">
      <c r="A20" s="14"/>
    </row>
    <row r="21" ht="12.75" customHeight="1">
      <c r="A21" s="9" t="s">
        <v>22</v>
      </c>
    </row>
    <row r="22" ht="12.75" customHeight="1">
      <c r="A22" s="10" t="s">
        <v>9</v>
      </c>
    </row>
    <row r="23" ht="12.75" customHeight="1">
      <c r="A23" s="7" t="s">
        <v>23</v>
      </c>
    </row>
    <row r="24" ht="12.75" customHeight="1">
      <c r="A24" s="7" t="s">
        <v>24</v>
      </c>
    </row>
    <row r="25" spans="1:9" ht="12.75" customHeight="1">
      <c r="A25" s="8" t="s">
        <v>25</v>
      </c>
      <c r="B25" s="6"/>
      <c r="C25" s="6"/>
      <c r="D25" s="6"/>
      <c r="E25" s="6"/>
      <c r="F25" s="6"/>
      <c r="G25" s="6"/>
      <c r="H25" s="6"/>
      <c r="I25" s="6"/>
    </row>
    <row r="26" ht="12.75" customHeight="1">
      <c r="A26" s="7" t="s">
        <v>26</v>
      </c>
    </row>
    <row r="27" ht="12.75" customHeight="1">
      <c r="A27" s="7" t="s">
        <v>27</v>
      </c>
    </row>
    <row r="28" ht="12.75" customHeight="1">
      <c r="A28" s="13"/>
    </row>
    <row r="29" ht="12.75" customHeight="1">
      <c r="A29" s="9" t="s">
        <v>57</v>
      </c>
    </row>
    <row r="30" ht="12.75" customHeight="1">
      <c r="A30" s="11" t="s">
        <v>9</v>
      </c>
    </row>
    <row r="31" ht="12.75" customHeight="1">
      <c r="A31" s="7" t="s">
        <v>28</v>
      </c>
    </row>
    <row r="32" ht="12.75" customHeight="1">
      <c r="A32" s="7" t="s">
        <v>29</v>
      </c>
    </row>
    <row r="33" spans="1:9" ht="12.75" customHeight="1">
      <c r="A33" s="8" t="s">
        <v>30</v>
      </c>
      <c r="B33" s="6"/>
      <c r="C33" s="6"/>
      <c r="D33" s="6"/>
      <c r="E33" s="6"/>
      <c r="F33" s="6"/>
      <c r="G33" s="6"/>
      <c r="H33" s="6"/>
      <c r="I33" s="6"/>
    </row>
    <row r="34" ht="12.75" customHeight="1">
      <c r="A34" s="7" t="s">
        <v>31</v>
      </c>
    </row>
    <row r="35" ht="12.75" customHeight="1">
      <c r="A35" s="7" t="s">
        <v>32</v>
      </c>
    </row>
    <row r="36" ht="12.75" customHeight="1">
      <c r="A36" s="14"/>
    </row>
    <row r="37" ht="12.75" customHeight="1">
      <c r="A37" s="9" t="s">
        <v>33</v>
      </c>
    </row>
    <row r="38" ht="12.75" customHeight="1">
      <c r="A38" s="21"/>
    </row>
    <row r="39" ht="12.75" customHeight="1">
      <c r="A39" s="22" t="s">
        <v>56</v>
      </c>
    </row>
    <row r="40" spans="1:10" ht="12.75" customHeight="1">
      <c r="A40" s="23" t="s">
        <v>34</v>
      </c>
      <c r="E40" s="5" t="s">
        <v>46</v>
      </c>
      <c r="F40" s="5">
        <f>(6+F)/1000</f>
        <v>0.014</v>
      </c>
      <c r="G40" s="5" t="s">
        <v>47</v>
      </c>
      <c r="H40" s="5" t="s">
        <v>48</v>
      </c>
      <c r="I40">
        <v>101325</v>
      </c>
      <c r="J40" s="5" t="s">
        <v>45</v>
      </c>
    </row>
    <row r="41" spans="5:9" ht="12.75" customHeight="1">
      <c r="E41" s="27" t="s">
        <v>49</v>
      </c>
      <c r="G41">
        <f>x*ptot/(x+0.622)</f>
        <v>2230.4245283018868</v>
      </c>
      <c r="H41" s="5" t="s">
        <v>45</v>
      </c>
      <c r="I41" s="5"/>
    </row>
    <row r="42" spans="5:9" ht="12.75" customHeight="1" thickBot="1">
      <c r="E42" s="5" t="s">
        <v>50</v>
      </c>
      <c r="F42">
        <v>3166</v>
      </c>
      <c r="G42" s="5" t="s">
        <v>45</v>
      </c>
      <c r="I42" s="5"/>
    </row>
    <row r="43" spans="5:9" ht="12.75" customHeight="1" thickBot="1">
      <c r="E43" s="3" t="s">
        <v>51</v>
      </c>
      <c r="G43" s="28">
        <f>pv/psat</f>
        <v>0.7044929021800022</v>
      </c>
      <c r="I43" s="5"/>
    </row>
    <row r="44" ht="12.75" customHeight="1">
      <c r="I44" s="5"/>
    </row>
    <row r="45" ht="12.75" customHeight="1">
      <c r="A45" s="15" t="s">
        <v>53</v>
      </c>
    </row>
    <row r="46" spans="1:13" ht="12.75" customHeight="1" thickBot="1">
      <c r="A46" s="23" t="s">
        <v>34</v>
      </c>
      <c r="B46" s="11"/>
      <c r="E46" s="5" t="s">
        <v>37</v>
      </c>
      <c r="F46">
        <v>16</v>
      </c>
      <c r="G46" s="5" t="s">
        <v>38</v>
      </c>
      <c r="H46" s="5" t="s">
        <v>39</v>
      </c>
      <c r="K46" s="5" t="s">
        <v>40</v>
      </c>
      <c r="L46">
        <f>(8+F/2)*(6+E/3)*3</f>
        <v>240</v>
      </c>
      <c r="M46" s="5" t="s">
        <v>41</v>
      </c>
    </row>
    <row r="47" spans="1:8" ht="12.75" customHeight="1" thickBot="1">
      <c r="A47" s="11"/>
      <c r="E47" s="9" t="s">
        <v>42</v>
      </c>
      <c r="G47" s="16">
        <f>0.16*V/F46</f>
        <v>2.4</v>
      </c>
      <c r="H47" s="17" t="s">
        <v>10</v>
      </c>
    </row>
    <row r="49" ht="12.75" customHeight="1" thickBot="1">
      <c r="A49" s="22" t="s">
        <v>35</v>
      </c>
    </row>
    <row r="50" spans="1:8" ht="12.75" customHeight="1" thickBot="1">
      <c r="A50" s="23" t="s">
        <v>34</v>
      </c>
      <c r="E50" s="9" t="s">
        <v>43</v>
      </c>
      <c r="G50" s="18">
        <f>(2000+F*10)/(PI()/2)</f>
        <v>1324.1691265245693</v>
      </c>
      <c r="H50" s="19" t="s">
        <v>44</v>
      </c>
    </row>
    <row r="51" ht="12.75" customHeight="1">
      <c r="A51" s="12"/>
    </row>
    <row r="52" spans="1:15" ht="25.5" customHeight="1" thickBot="1">
      <c r="A52" s="25" t="s">
        <v>36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9" ht="12.75" customHeight="1" thickBot="1">
      <c r="A53" s="23" t="s">
        <v>34</v>
      </c>
      <c r="D53" s="23"/>
      <c r="E53" s="5" t="s">
        <v>52</v>
      </c>
      <c r="H53" s="18">
        <f>1.2*(1+F/10)*1005*(20-E/2)*0.3</f>
        <v>12373.560000000001</v>
      </c>
      <c r="I53" s="17" t="s">
        <v>8</v>
      </c>
    </row>
    <row r="54" ht="12.75" customHeight="1">
      <c r="D54" s="12"/>
    </row>
  </sheetData>
  <sheetProtection/>
  <mergeCells count="1">
    <mergeCell ref="A52:O52"/>
  </mergeCells>
  <printOptions/>
  <pageMargins left="0.75" right="0.75" top="1" bottom="1" header="0.5" footer="0.5"/>
  <pageSetup horizontalDpi="300" verticalDpi="300" orientation="portrait" paperSize="9"/>
  <legacyDrawing r:id="rId2"/>
  <oleObjects>
    <oleObject progId="Equation.3" shapeId="747904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289728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8</v>
      </c>
    </row>
    <row r="4" spans="1:5" ht="12.75" customHeight="1">
      <c r="A4" t="s">
        <v>3</v>
      </c>
      <c r="B4">
        <f>INT((B1-B2*100000-B3*10000)/1000)</f>
        <v>9</v>
      </c>
      <c r="D4" s="5" t="s">
        <v>7</v>
      </c>
      <c r="E4">
        <f>E*10+F</f>
        <v>28</v>
      </c>
    </row>
    <row r="5" spans="1:2" ht="12.75" customHeight="1">
      <c r="A5" t="s">
        <v>4</v>
      </c>
      <c r="B5">
        <f>INT((B1-B2*100000-B3*10000-B4*1000)/100)</f>
        <v>7</v>
      </c>
    </row>
    <row r="6" spans="1:2" ht="12.75" customHeight="1">
      <c r="A6" t="s">
        <v>5</v>
      </c>
      <c r="B6">
        <f>INT((B1-B2*100000-B3*10000-B4*1000-B5*100)/10)</f>
        <v>2</v>
      </c>
    </row>
    <row r="7" spans="1:4" ht="12.75" customHeight="1">
      <c r="A7" t="s">
        <v>6</v>
      </c>
      <c r="B7">
        <f>INT((B1-B2*100000-B3*10000-B4*1000-B5*100-B6*10))</f>
        <v>8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2019-09-06T12:10:08Z</dcterms:modified>
  <cp:category/>
  <cp:version/>
  <cp:contentType/>
  <cp:contentStatus/>
</cp:coreProperties>
</file>