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64" yWindow="36" windowWidth="10224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xlfn.CEILING.MATH" hidden="1">#NAME?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<sst xmlns="http://schemas.openxmlformats.org/spreadsheetml/2006/main" count="70" uniqueCount="61">
  <si>
    <t>Matricola</t>
  </si>
  <si>
    <t>A</t>
  </si>
  <si>
    <t>B</t>
  </si>
  <si>
    <t>C</t>
  </si>
  <si>
    <t>D</t>
  </si>
  <si>
    <t>E</t>
  </si>
  <si>
    <t>F</t>
  </si>
  <si>
    <t>EF =</t>
  </si>
  <si>
    <t>Esercizi (3 pt. cadauno se giusti, 0 pt. se errati o non fatti)</t>
  </si>
  <si>
    <t>dB</t>
  </si>
  <si>
    <t>Una sola risposta, se esatta dà +4, se errata dà -4</t>
  </si>
  <si>
    <t>La risposta deve contenere numero ed unità di misura, separati da uno spazio</t>
  </si>
  <si>
    <t>s</t>
  </si>
  <si>
    <r>
      <t>Ammesse risposte multiple - +2 in caso di risposta esatta, -2 per ciascuna risposta errata, 0 se non si risponde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</si>
  <si>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 xml:space="preserve">V   </t>
    </r>
    <r>
      <rPr>
        <sz val="9"/>
        <color indexed="8"/>
        <rFont val="Wingdings"/>
        <family val="0"/>
      </rPr>
      <t>¨</t>
    </r>
    <r>
      <rPr>
        <sz val="9"/>
        <color indexed="8"/>
        <rFont val="Arial"/>
        <family val="2"/>
      </rPr>
      <t xml:space="preserve"> F</t>
    </r>
  </si>
  <si>
    <t>Sono materiali leggeri e soffici</t>
  </si>
  <si>
    <t>Sono materiali pesanti e rigidi</t>
  </si>
  <si>
    <t>La presenza di fori passanti riduce drasticamente la loro efficacia acustica</t>
  </si>
  <si>
    <t>La prestazione acustica è tanto migliore quanto maggiore è la superficie</t>
  </si>
  <si>
    <t>La prestazione acustica è tanto migliore quanto maggiore è lo spessore</t>
  </si>
  <si>
    <t>2) Identificare le affermazioni VERE o FALSE relative a materiali FONOISOLANTI utilizzati per il divisorio fra due locali</t>
  </si>
  <si>
    <t xml:space="preserve"> </t>
  </si>
  <si>
    <t>Lumen</t>
  </si>
  <si>
    <t>Esame di Fisica Tecnica Ambientale del 03/02/2017</t>
  </si>
  <si>
    <t>1) Come fa una pompa di calore a produrre una potenza termica di riscaldamento ben maggiore della potenza elettrica assorbita?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</si>
  <si>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è vero che la potenza termica resa è maggiore della potenza elettrica assorbita.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</si>
  <si>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Perché la pompa di calore è sempre dotata di un impianto a collettori solari, che capta energia dal sole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</si>
  <si>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Perché assorbe una notevole quantità di calore dall’ambiente esterno (raffreddandolo) che, unita alla potenza elettrica assorbita, viene a costituire la potenza termica totale resa al locale riscaldato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</si>
  <si>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Perché durante il funzionamento invernale il calore prodotto dalle perdite di carico e dagli attriti viene recuperato come energia utile per il riscaldamento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</si>
  <si>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Perché una pompa di calore funziona seguendo esattamente il ciclo di Carnot, e dunque ha un rendimento termodinamico molto alto.</t>
    </r>
  </si>
  <si>
    <t>3) Cosa si intende per decipol 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</si>
  <si>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dice che la Indoor Air Quality è pari ad 1 decipol allorchè il “puzzo” presente in un locale è al limite di accettabilità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</si>
  <si>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dice che la Indoor Air Quality è pari ad 1 decipol allorchè entro il locale il ricambio di aria è pari a 10 litri/s per ciascun occupante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</si>
  <si>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dice che la Indoor Air Quality è pari ad 1 decipol allorchè entro il locale il ricambio di aria è pari a 10 litri/s per ciascun Olf immesso dalle fonti di inquinamento dell’aria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</si>
  <si>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decipol è l’unità di misura delle emissioni di inquinanti nell’aria di un locale chiuso: una persona in quiete, seduta, emette 1 decipol, uno sportivo che corre emette 6-10 decipol, etc..</t>
    </r>
  </si>
  <si>
    <t>4) Identificare le affermazioni corrette relative a impianti di diffusione sonora in grandi ambienti o all’aperto</t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</si>
  <si>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</si>
  <si>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Per ottenere la massima efficienza, gli altoparlanti vanno collegati in serie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</si>
  <si>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Onde evitare interferenze, la zona di copertura di ciascun altoparlante deve risultare contigua, ma non significativamente sovrapposta, a quella degli altoparlanti adiacenti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</si>
  <si>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L’uso di altoparlanti ad alta direttività consente di mantenere buona intelligibilità anche in locali molto riverberanti (chiese, etc.)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</si>
  <si>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Gli altoparlanti a tromba hanno una efficienza molto elevata, ma una qualità sonora spesso non ottimale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</si>
  <si>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Un buon impianto di diffusione sonora viene solitamente usato non solo per riprodurre il segnale da far ascoltare, ma anche e soprattutto per ridurre il rumore di fondo mediante la tecnica detta “cancellazione attiva”, utilizzata da anni, ad esempio, nelle stazioni ferroviarie</t>
    </r>
  </si>
  <si>
    <t>5) Un secchiello di plastica, di massa trascurabile, viene riempito con 10+F litri di acqua fredda, alla temperatura di 4+E °C.</t>
  </si>
  <si>
    <t>Nel secchiello si inserisce una resistenza elettrica, che eroga una potenza di 1000 W. Determinare quanto tempo occorre perché l’acqua raggiunga i 30 °C.</t>
  </si>
  <si>
    <r>
      <t>t</t>
    </r>
    <r>
      <rPr>
        <b/>
        <i/>
        <sz val="9"/>
        <color indexed="8"/>
        <rFont val="Arial"/>
        <family val="2"/>
      </rPr>
      <t xml:space="preserve">  =</t>
    </r>
  </si>
  <si>
    <t>6) Un appartamento disperde 5+F kW attraverso le pareti e 5+E kW per il riscaldamento dell’aria di ricambio. Se si utilizza una pompa di calore con COP = 4+D/10, determinare la potenza elettrica assorbita</t>
  </si>
  <si>
    <r>
      <t xml:space="preserve">              </t>
    </r>
    <r>
      <rPr>
        <b/>
        <sz val="9"/>
        <color indexed="8"/>
        <rFont val="Arial"/>
        <family val="2"/>
      </rPr>
      <t>P</t>
    </r>
    <r>
      <rPr>
        <b/>
        <vertAlign val="subscript"/>
        <sz val="9"/>
        <color indexed="8"/>
        <rFont val="Arial"/>
        <family val="2"/>
      </rPr>
      <t>el</t>
    </r>
    <r>
      <rPr>
        <b/>
        <sz val="9"/>
        <color indexed="8"/>
        <rFont val="Arial"/>
        <family val="2"/>
      </rPr>
      <t xml:space="preserve"> =</t>
    </r>
  </si>
  <si>
    <r>
      <t>7) Determinare il livello sonoro medio generato in campo libero, su piano riflettente, da una sorgente sonora omnidirezionale che ha un livello di potenza L</t>
    </r>
    <r>
      <rPr>
        <vertAlign val="subscript"/>
        <sz val="9"/>
        <color indexed="8"/>
        <rFont val="Arial"/>
        <family val="2"/>
      </rPr>
      <t>W</t>
    </r>
    <r>
      <rPr>
        <sz val="9"/>
        <color indexed="8"/>
        <rFont val="Arial"/>
        <family val="2"/>
      </rPr>
      <t>=100+F dB, alla distanza di 50+E m.</t>
    </r>
  </si>
  <si>
    <r>
      <t>L</t>
    </r>
    <r>
      <rPr>
        <b/>
        <vertAlign val="sub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 =</t>
    </r>
  </si>
  <si>
    <t>8) Una lampada a LED ha una efficienza luminosa di 100+F Lumen/Watt. Determinare il flusso luminoso emesso sapendo che assorbe una potenza elettrica pari a 10+E W.</t>
  </si>
  <si>
    <r>
      <t>F</t>
    </r>
    <r>
      <rPr>
        <b/>
        <sz val="9"/>
        <color indexed="8"/>
        <rFont val="Arial"/>
        <family val="2"/>
      </rPr>
      <t xml:space="preserve"> =</t>
    </r>
  </si>
  <si>
    <r>
      <t>M*c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T/Q</t>
    </r>
  </si>
  <si>
    <r>
      <t>(Q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)/COP</t>
    </r>
  </si>
  <si>
    <t>kW</t>
  </si>
  <si>
    <r>
      <t>L</t>
    </r>
    <r>
      <rPr>
        <vertAlign val="subscript"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=</t>
    </r>
  </si>
  <si>
    <r>
      <t>t</t>
    </r>
    <r>
      <rPr>
        <i/>
        <sz val="9"/>
        <color indexed="8"/>
        <rFont val="Arial"/>
        <family val="2"/>
      </rPr>
      <t xml:space="preserve">  =</t>
    </r>
  </si>
  <si>
    <r>
      <t xml:space="preserve">              </t>
    </r>
    <r>
      <rPr>
        <sz val="9"/>
        <color indexed="8"/>
        <rFont val="Arial"/>
        <family val="2"/>
      </rPr>
      <t>P</t>
    </r>
    <r>
      <rPr>
        <vertAlign val="subscript"/>
        <sz val="9"/>
        <color indexed="8"/>
        <rFont val="Arial"/>
        <family val="2"/>
      </rPr>
      <t>el</t>
    </r>
    <r>
      <rPr>
        <sz val="9"/>
        <color indexed="8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</si>
  <si>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el</t>
    </r>
    <r>
      <rPr>
        <sz val="10"/>
        <rFont val="Arial"/>
        <family val="2"/>
      </rPr>
      <t>*Eff</t>
    </r>
  </si>
  <si>
    <r>
      <t>F</t>
    </r>
    <r>
      <rPr>
        <sz val="9"/>
        <color indexed="8"/>
        <rFont val="Arial"/>
        <family val="2"/>
      </rPr>
      <t xml:space="preserve"> =</t>
    </r>
  </si>
  <si>
    <t>Lw-11-20*log10(r) +10*log10(Q=2)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</si>
  <si>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1 decipol indica una concentrazione di polveri sottili PM10 pari a 10 </t>
    </r>
    <r>
      <rPr>
        <sz val="9"/>
        <color indexed="8"/>
        <rFont val="Symbol"/>
        <family val="1"/>
      </rPr>
      <t>m</t>
    </r>
    <r>
      <rPr>
        <sz val="9"/>
        <color indexed="8"/>
        <rFont val="Arial"/>
        <family val="2"/>
      </rPr>
      <t>g/m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</si>
</sst>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6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Times New Roman"/>
      <family val="1"/>
    </font>
    <font>
      <vertAlign val="subscript"/>
      <sz val="9"/>
      <color indexed="8"/>
      <name val="Arial"/>
      <family val="2"/>
    </font>
    <font>
      <b/>
      <sz val="14"/>
      <color indexed="10"/>
      <name val="Calibri"/>
      <family val="2"/>
    </font>
    <font>
      <sz val="9"/>
      <color indexed="8"/>
      <name val="Symbol"/>
      <family val="1"/>
    </font>
    <font>
      <vertAlign val="superscript"/>
      <sz val="9"/>
      <color indexed="8"/>
      <name val="Arial"/>
      <family val="2"/>
    </font>
    <font>
      <b/>
      <i/>
      <sz val="9"/>
      <color indexed="8"/>
      <name val="Symbol"/>
      <family val="1"/>
    </font>
    <font>
      <sz val="12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sz val="9"/>
      <color indexed="8"/>
      <name val="Symbol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i/>
      <sz val="9"/>
      <color indexed="8"/>
      <name val="Symbol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i/>
      <sz val="9"/>
      <color rgb="FF000000"/>
      <name val="Symbol"/>
      <family val="1"/>
    </font>
    <font>
      <b/>
      <sz val="9"/>
      <color rgb="FF000000"/>
      <name val="Symbol"/>
      <family val="1"/>
    </font>
    <font>
      <i/>
      <sz val="9"/>
      <color rgb="FF000000"/>
      <name val="Symbol"/>
      <family val="1"/>
    </font>
    <font>
      <sz val="9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 horizontal="left" vertical="center" indent="4"/>
    </xf>
    <xf numFmtId="0" fontId="56" fillId="33" borderId="0" xfId="0" applyFont="1" applyFill="1" applyAlignment="1">
      <alignment horizontal="left" vertical="center" indent="4"/>
    </xf>
    <xf numFmtId="0" fontId="57" fillId="0" borderId="0" xfId="0" applyFont="1" applyAlignment="1">
      <alignment vertical="center"/>
    </xf>
    <xf numFmtId="0" fontId="58" fillId="34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horizontal="left" vertical="center" indent="3"/>
    </xf>
    <xf numFmtId="0" fontId="59" fillId="0" borderId="0" xfId="0" applyFont="1" applyAlignment="1">
      <alignment horizontal="left" vertical="center" indent="3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9" fillId="34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0" fillId="33" borderId="0" xfId="0" applyFill="1" applyAlignment="1">
      <alignment horizontal="right"/>
    </xf>
    <xf numFmtId="0" fontId="61" fillId="34" borderId="0" xfId="0" applyFont="1" applyFill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0" fillId="0" borderId="0" xfId="0" applyFont="1" applyAlignment="1" quotePrefix="1">
      <alignment/>
    </xf>
    <xf numFmtId="0" fontId="59" fillId="0" borderId="0" xfId="0" applyFont="1" applyAlignment="1">
      <alignment horizontal="right" vertical="center"/>
    </xf>
    <xf numFmtId="0" fontId="63" fillId="34" borderId="0" xfId="0" applyFont="1" applyFill="1" applyAlignment="1">
      <alignment horizontal="right" vertical="center"/>
    </xf>
    <xf numFmtId="0" fontId="64" fillId="0" borderId="0" xfId="0" applyFont="1" applyAlignment="1">
      <alignment horizontal="right" vertical="center"/>
    </xf>
    <xf numFmtId="16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95250</xdr:rowOff>
    </xdr:from>
    <xdr:to>
      <xdr:col>0</xdr:col>
      <xdr:colOff>838200</xdr:colOff>
      <xdr:row>15</xdr:row>
      <xdr:rowOff>38100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571500" y="2200275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14</xdr:row>
      <xdr:rowOff>104775</xdr:rowOff>
    </xdr:from>
    <xdr:to>
      <xdr:col>0</xdr:col>
      <xdr:colOff>552450</xdr:colOff>
      <xdr:row>16</xdr:row>
      <xdr:rowOff>47625</xdr:rowOff>
    </xdr:to>
    <xdr:sp>
      <xdr:nvSpPr>
        <xdr:cNvPr id="2" name="TextBox 23"/>
        <xdr:cNvSpPr txBox="1">
          <a:spLocks noChangeArrowheads="1"/>
        </xdr:cNvSpPr>
      </xdr:nvSpPr>
      <xdr:spPr>
        <a:xfrm>
          <a:off x="295275" y="2371725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15</xdr:row>
      <xdr:rowOff>104775</xdr:rowOff>
    </xdr:from>
    <xdr:to>
      <xdr:col>0</xdr:col>
      <xdr:colOff>542925</xdr:colOff>
      <xdr:row>17</xdr:row>
      <xdr:rowOff>47625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285750" y="2533650"/>
          <a:ext cx="247650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571500</xdr:colOff>
      <xdr:row>16</xdr:row>
      <xdr:rowOff>95250</xdr:rowOff>
    </xdr:from>
    <xdr:to>
      <xdr:col>0</xdr:col>
      <xdr:colOff>828675</xdr:colOff>
      <xdr:row>18</xdr:row>
      <xdr:rowOff>38100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571500" y="2686050"/>
          <a:ext cx="247650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17</xdr:row>
      <xdr:rowOff>104775</xdr:rowOff>
    </xdr:from>
    <xdr:to>
      <xdr:col>0</xdr:col>
      <xdr:colOff>552450</xdr:colOff>
      <xdr:row>19</xdr:row>
      <xdr:rowOff>47625</xdr:rowOff>
    </xdr:to>
    <xdr:sp>
      <xdr:nvSpPr>
        <xdr:cNvPr id="5" name="TextBox 26"/>
        <xdr:cNvSpPr txBox="1">
          <a:spLocks noChangeArrowheads="1"/>
        </xdr:cNvSpPr>
      </xdr:nvSpPr>
      <xdr:spPr>
        <a:xfrm>
          <a:off x="295275" y="2857500"/>
          <a:ext cx="25717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tabSelected="1" zoomScale="160" zoomScaleNormal="160" zoomScalePageLayoutView="0" workbookViewId="0" topLeftCell="A22">
      <selection activeCell="A22" sqref="A22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4.57421875" style="0" customWidth="1"/>
    <col min="7" max="7" width="14.28125" style="0" customWidth="1"/>
  </cols>
  <sheetData>
    <row r="1" ht="12.75" customHeight="1">
      <c r="A1" s="1" t="s">
        <v>23</v>
      </c>
    </row>
    <row r="3" spans="1:2" ht="12.75" customHeight="1">
      <c r="A3" t="s">
        <v>0</v>
      </c>
      <c r="B3" s="2">
        <v>253205</v>
      </c>
    </row>
    <row r="4" spans="4:5" ht="12.75" customHeight="1">
      <c r="D4" s="4"/>
      <c r="E4" s="4"/>
    </row>
    <row r="5" spans="1:5" ht="12.75" customHeight="1">
      <c r="A5" s="9" t="s">
        <v>24</v>
      </c>
      <c r="D5" s="4"/>
      <c r="E5" s="4"/>
    </row>
    <row r="6" spans="1:5" ht="12.75" customHeight="1">
      <c r="A6" s="11" t="s">
        <v>10</v>
      </c>
      <c r="D6" s="4"/>
      <c r="E6" s="4"/>
    </row>
    <row r="7" spans="1:5" ht="12.75" customHeight="1">
      <c r="A7" s="7" t="s">
        <v>25</v>
      </c>
      <c r="D7" s="4"/>
      <c r="E7" s="4"/>
    </row>
    <row r="8" spans="1:5" ht="12.75" customHeight="1">
      <c r="A8" s="7" t="s">
        <v>26</v>
      </c>
      <c r="D8" s="4"/>
      <c r="E8" s="4"/>
    </row>
    <row r="9" spans="1:15" ht="12.75" customHeight="1">
      <c r="A9" s="8" t="s">
        <v>27</v>
      </c>
      <c r="B9" s="6"/>
      <c r="C9" s="6"/>
      <c r="D9" s="19"/>
      <c r="E9" s="19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5" ht="12.75" customHeight="1">
      <c r="A10" s="7" t="s">
        <v>28</v>
      </c>
      <c r="D10" s="4"/>
      <c r="E10" s="4"/>
    </row>
    <row r="11" spans="1:5" ht="12.75" customHeight="1">
      <c r="A11" s="7" t="s">
        <v>29</v>
      </c>
      <c r="D11" s="4"/>
      <c r="E11" s="4"/>
    </row>
    <row r="12" spans="1:5" ht="12.75" customHeight="1">
      <c r="A12" s="7"/>
      <c r="D12" s="4"/>
      <c r="E12" s="4"/>
    </row>
    <row r="13" spans="1:5" ht="12.75" customHeight="1">
      <c r="A13" s="9" t="s">
        <v>20</v>
      </c>
      <c r="D13" s="4"/>
      <c r="E13" s="4"/>
    </row>
    <row r="14" spans="1:5" ht="12.75" customHeight="1">
      <c r="A14" s="11" t="s">
        <v>13</v>
      </c>
      <c r="D14" s="4"/>
      <c r="E14" s="4"/>
    </row>
    <row r="15" spans="1:5" ht="12.75" customHeight="1">
      <c r="A15" s="13" t="s">
        <v>14</v>
      </c>
      <c r="B15" s="14" t="s">
        <v>15</v>
      </c>
      <c r="D15" s="4"/>
      <c r="E15" s="4"/>
    </row>
    <row r="16" spans="1:5" ht="12.75" customHeight="1">
      <c r="A16" s="13" t="s">
        <v>14</v>
      </c>
      <c r="B16" s="14" t="s">
        <v>16</v>
      </c>
      <c r="D16" s="4"/>
      <c r="E16" s="4"/>
    </row>
    <row r="17" spans="1:5" ht="12.75" customHeight="1">
      <c r="A17" s="13" t="s">
        <v>14</v>
      </c>
      <c r="B17" s="14" t="s">
        <v>17</v>
      </c>
      <c r="D17" s="4"/>
      <c r="E17" s="4"/>
    </row>
    <row r="18" spans="1:5" ht="12.75" customHeight="1">
      <c r="A18" s="13" t="s">
        <v>14</v>
      </c>
      <c r="B18" s="14" t="s">
        <v>18</v>
      </c>
      <c r="D18" s="4"/>
      <c r="E18" s="4"/>
    </row>
    <row r="19" spans="1:5" ht="12.75" customHeight="1">
      <c r="A19" s="13" t="s">
        <v>14</v>
      </c>
      <c r="B19" s="14" t="s">
        <v>19</v>
      </c>
      <c r="D19" s="4"/>
      <c r="E19" s="4"/>
    </row>
    <row r="20" spans="1:5" ht="12.75" customHeight="1">
      <c r="A20" s="13"/>
      <c r="B20" s="14"/>
      <c r="D20" s="4"/>
      <c r="E20" s="4"/>
    </row>
    <row r="21" spans="1:5" ht="12.75" customHeight="1">
      <c r="A21" s="9" t="s">
        <v>30</v>
      </c>
      <c r="E21" s="4"/>
    </row>
    <row r="22" spans="1:5" ht="12.75" customHeight="1">
      <c r="A22" s="11" t="s">
        <v>10</v>
      </c>
      <c r="D22" s="11"/>
      <c r="E22" s="4"/>
    </row>
    <row r="23" spans="1:5" ht="12.75" customHeight="1">
      <c r="A23" s="7" t="s">
        <v>31</v>
      </c>
      <c r="D23" s="4"/>
      <c r="E23" s="4"/>
    </row>
    <row r="24" spans="1:5" ht="12.75" customHeight="1">
      <c r="A24" s="7" t="s">
        <v>32</v>
      </c>
      <c r="D24" s="4"/>
      <c r="E24" s="4"/>
    </row>
    <row r="25" spans="1:13" ht="12.75" customHeight="1">
      <c r="A25" s="8" t="s">
        <v>33</v>
      </c>
      <c r="B25" s="6"/>
      <c r="C25" s="6"/>
      <c r="D25" s="19"/>
      <c r="E25" s="19"/>
      <c r="F25" s="6"/>
      <c r="G25" s="6"/>
      <c r="H25" s="6"/>
      <c r="I25" s="6"/>
      <c r="J25" s="6"/>
      <c r="K25" s="6"/>
      <c r="L25" s="6"/>
      <c r="M25" s="6"/>
    </row>
    <row r="26" spans="1:5" ht="12.75" customHeight="1">
      <c r="A26" s="7" t="s">
        <v>60</v>
      </c>
      <c r="D26" s="4"/>
      <c r="E26" s="4"/>
    </row>
    <row r="27" spans="1:5" ht="12.75" customHeight="1">
      <c r="A27" s="7" t="s">
        <v>34</v>
      </c>
      <c r="D27" s="4"/>
      <c r="E27" s="4"/>
    </row>
    <row r="28" spans="1:5" ht="12.75" customHeight="1">
      <c r="A28" s="7"/>
      <c r="D28" s="4"/>
      <c r="E28" s="4"/>
    </row>
    <row r="29" spans="1:5" ht="12.75" customHeight="1">
      <c r="A29" s="9" t="s">
        <v>35</v>
      </c>
      <c r="D29" s="4"/>
      <c r="E29" s="4"/>
    </row>
    <row r="30" spans="1:5" ht="12.75" customHeight="1">
      <c r="A30" s="11" t="s">
        <v>36</v>
      </c>
      <c r="D30" s="4"/>
      <c r="E30" s="4"/>
    </row>
    <row r="31" spans="1:5" ht="12.75" customHeight="1">
      <c r="A31" s="7" t="s">
        <v>37</v>
      </c>
      <c r="D31" s="4"/>
      <c r="E31" s="4"/>
    </row>
    <row r="32" spans="1:13" ht="12.75" customHeight="1">
      <c r="A32" s="8" t="s">
        <v>38</v>
      </c>
      <c r="B32" s="6"/>
      <c r="C32" s="6"/>
      <c r="D32" s="19"/>
      <c r="E32" s="19"/>
      <c r="F32" s="6"/>
      <c r="G32" s="6"/>
      <c r="H32" s="6"/>
      <c r="I32" s="6"/>
      <c r="J32" s="6"/>
      <c r="K32" s="6"/>
      <c r="L32" s="6"/>
      <c r="M32" s="6"/>
    </row>
    <row r="33" spans="1:13" ht="12.75" customHeight="1">
      <c r="A33" s="8" t="s">
        <v>39</v>
      </c>
      <c r="B33" s="6"/>
      <c r="C33" s="6"/>
      <c r="D33" s="19"/>
      <c r="E33" s="19"/>
      <c r="F33" s="6"/>
      <c r="G33" s="6"/>
      <c r="H33" s="6"/>
      <c r="I33" s="6"/>
      <c r="J33" s="6"/>
      <c r="K33" s="6"/>
      <c r="L33" s="6"/>
      <c r="M33" s="6"/>
    </row>
    <row r="34" spans="1:13" ht="12.75" customHeight="1">
      <c r="A34" s="8" t="s">
        <v>40</v>
      </c>
      <c r="B34" s="6"/>
      <c r="C34" s="6"/>
      <c r="D34" s="19"/>
      <c r="E34" s="19"/>
      <c r="F34" s="6"/>
      <c r="G34" s="6"/>
      <c r="H34" s="6"/>
      <c r="I34" s="6"/>
      <c r="J34" s="6"/>
      <c r="K34" s="6"/>
      <c r="L34" s="6"/>
      <c r="M34" s="6"/>
    </row>
    <row r="35" spans="1:5" ht="12.75" customHeight="1">
      <c r="A35" s="7" t="s">
        <v>41</v>
      </c>
      <c r="D35" s="4"/>
      <c r="E35" s="4"/>
    </row>
    <row r="36" spans="1:5" ht="12.75" customHeight="1">
      <c r="A36" s="7"/>
      <c r="D36" s="4"/>
      <c r="E36" s="4"/>
    </row>
    <row r="37" spans="1:5" ht="12.75" customHeight="1">
      <c r="A37" s="9" t="s">
        <v>8</v>
      </c>
      <c r="D37" s="4"/>
      <c r="E37" s="4"/>
    </row>
    <row r="38" spans="1:5" ht="12.75" customHeight="1">
      <c r="A38" s="12"/>
      <c r="D38" s="4"/>
      <c r="E38" s="4"/>
    </row>
    <row r="39" spans="1:5" ht="12.75" customHeight="1">
      <c r="A39" s="12" t="s">
        <v>42</v>
      </c>
      <c r="D39" s="4"/>
      <c r="E39" s="4"/>
    </row>
    <row r="40" spans="1:5" ht="12.75" customHeight="1">
      <c r="A40" s="17" t="s">
        <v>43</v>
      </c>
      <c r="D40" s="4"/>
      <c r="E40" s="4"/>
    </row>
    <row r="41" spans="1:12" ht="12.75" customHeight="1">
      <c r="A41" s="10" t="s">
        <v>11</v>
      </c>
      <c r="D41" s="4"/>
      <c r="E41" s="4"/>
      <c r="G41" s="20" t="s">
        <v>44</v>
      </c>
      <c r="H41" s="30">
        <f>(10+F)*4187*(30-4-E)/1000</f>
        <v>1632.93</v>
      </c>
      <c r="I41" s="16" t="s">
        <v>12</v>
      </c>
      <c r="K41" s="26" t="s">
        <v>55</v>
      </c>
      <c r="L41" s="24" t="s">
        <v>51</v>
      </c>
    </row>
    <row r="42" spans="1:7" ht="12.75" customHeight="1">
      <c r="A42" s="18"/>
      <c r="D42" s="4"/>
      <c r="E42" s="4"/>
      <c r="G42" s="4"/>
    </row>
    <row r="43" spans="1:7" ht="12.75" customHeight="1">
      <c r="A43" s="17" t="s">
        <v>45</v>
      </c>
      <c r="D43" s="4"/>
      <c r="E43" s="4"/>
      <c r="G43" s="4"/>
    </row>
    <row r="44" spans="1:12" ht="12.75" customHeight="1">
      <c r="A44" s="11" t="s">
        <v>11</v>
      </c>
      <c r="D44" s="4"/>
      <c r="E44" s="4"/>
      <c r="G44" s="21" t="s">
        <v>46</v>
      </c>
      <c r="H44" s="29">
        <f>(5+F+5+E)/(4+D/10)</f>
        <v>3.571428571428571</v>
      </c>
      <c r="I44" s="16" t="s">
        <v>53</v>
      </c>
      <c r="K44" s="21" t="s">
        <v>56</v>
      </c>
      <c r="L44" s="5" t="s">
        <v>52</v>
      </c>
    </row>
    <row r="45" spans="1:5" ht="12.75" customHeight="1">
      <c r="A45" s="18" t="s">
        <v>21</v>
      </c>
      <c r="D45" s="4"/>
      <c r="E45" s="4"/>
    </row>
    <row r="46" spans="1:5" ht="12.75" customHeight="1">
      <c r="A46" s="17" t="s">
        <v>47</v>
      </c>
      <c r="D46" s="4"/>
      <c r="E46" s="4"/>
    </row>
    <row r="47" spans="1:12" ht="12.75" customHeight="1">
      <c r="A47" s="11" t="s">
        <v>11</v>
      </c>
      <c r="D47" s="4"/>
      <c r="E47" s="4"/>
      <c r="G47" s="22" t="s">
        <v>48</v>
      </c>
      <c r="H47" s="28">
        <f>100+F-8-20*LOG10(50+E)</f>
        <v>63.020599913279625</v>
      </c>
      <c r="I47" s="16" t="s">
        <v>9</v>
      </c>
      <c r="K47" s="25" t="s">
        <v>54</v>
      </c>
      <c r="L47" s="24" t="s">
        <v>59</v>
      </c>
    </row>
    <row r="48" spans="1:5" ht="12.75" customHeight="1">
      <c r="A48" s="18"/>
      <c r="D48" s="4"/>
      <c r="E48" s="4"/>
    </row>
    <row r="49" spans="1:5" ht="12.75" customHeight="1">
      <c r="A49" s="17" t="s">
        <v>49</v>
      </c>
      <c r="D49" s="4"/>
      <c r="E49" s="4"/>
    </row>
    <row r="50" spans="1:12" ht="12.75" customHeight="1">
      <c r="A50" s="11" t="s">
        <v>11</v>
      </c>
      <c r="D50" s="4"/>
      <c r="E50" s="4"/>
      <c r="G50" s="23" t="s">
        <v>50</v>
      </c>
      <c r="H50" s="15">
        <f>(10+E)*(100+F)</f>
        <v>1050</v>
      </c>
      <c r="I50" s="16" t="s">
        <v>22</v>
      </c>
      <c r="K50" s="27" t="s">
        <v>58</v>
      </c>
      <c r="L50" s="24" t="s">
        <v>57</v>
      </c>
    </row>
    <row r="51" spans="4:5" ht="12.75" customHeight="1">
      <c r="D51" s="4"/>
      <c r="E51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253205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5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5</v>
      </c>
    </row>
    <row r="5" spans="1:2" ht="12.75" customHeight="1">
      <c r="A5" t="s">
        <v>4</v>
      </c>
      <c r="B5">
        <f>INT((B1-B2*100000-B3*10000-B4*1000)/100)</f>
        <v>2</v>
      </c>
    </row>
    <row r="6" spans="1:2" ht="12.75" customHeight="1">
      <c r="A6" t="s">
        <v>5</v>
      </c>
      <c r="B6">
        <f>INT((B1-B2*100000-B3*10000-B4*1000-B5*100)/10)</f>
        <v>0</v>
      </c>
    </row>
    <row r="7" spans="1:4" ht="12.75" customHeight="1">
      <c r="A7" t="s">
        <v>6</v>
      </c>
      <c r="B7">
        <f>INT((B1-B2*100000-B3*10000-B4*1000-B5*100-B6*10))</f>
        <v>5</v>
      </c>
      <c r="D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2017-02-03T11:15:47Z</dcterms:modified>
  <cp:category/>
  <cp:version/>
  <cp:contentType/>
  <cp:contentStatus/>
</cp:coreProperties>
</file>