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0" windowWidth="22008" windowHeight="11436" activeTab="0"/>
  </bookViews>
  <sheets>
    <sheet name="Principale" sheetId="1" r:id="rId1"/>
    <sheet name="Calcoli" sheetId="2" r:id="rId2"/>
    <sheet name="A-weighting" sheetId="3" r:id="rId3"/>
  </sheets>
  <externalReferences>
    <externalReference r:id="rId6"/>
  </externalReferences>
  <definedNames>
    <definedName name="A">'Calcoli'!$B$3</definedName>
    <definedName name="AB">'Calcoli'!$E$3</definedName>
    <definedName name="B">'Calcoli'!$B$4</definedName>
    <definedName name="CC">'Calcoli'!$B$5</definedName>
    <definedName name="CD">'Calcoli'!$E$4</definedName>
    <definedName name="Cir1">'Calcoli'!#REF!</definedName>
    <definedName name="Cir2">#REF!</definedName>
    <definedName name="Cir3">#REF!</definedName>
    <definedName name="Cir4">#REF!</definedName>
    <definedName name="Cir5">#REF!</definedName>
    <definedName name="Cir6">#REF!</definedName>
    <definedName name="cpa">'Calcoli'!#REF!</definedName>
    <definedName name="Crr2">#REF!</definedName>
    <definedName name="Crr3">#REF!</definedName>
    <definedName name="Crr4">#REF!</definedName>
    <definedName name="cvn">'Calcoli'!#REF!</definedName>
    <definedName name="cvo">'Calcoli'!#REF!</definedName>
    <definedName name="D">'Calcoli'!$B$6</definedName>
    <definedName name="DD">'Calcoli'!#REF!</definedName>
    <definedName name="delta">'Calcoli'!$B$39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ist">'Calcoli'!$B$35</definedName>
    <definedName name="DL">'Calcoli'!$B$13</definedName>
    <definedName name="Dp">'Calcoli'!#REF!</definedName>
    <definedName name="E">'Calcoli'!$B$7</definedName>
    <definedName name="EF">'Calcoli'!$E$5</definedName>
    <definedName name="F">'Calcoli'!$B$8</definedName>
    <definedName name="ff">'A-weighting'!$D$4</definedName>
    <definedName name="freq">'Calcoli'!$B$37</definedName>
    <definedName name="hconv">'Calcoli'!#REF!</definedName>
    <definedName name="heff">'Calcoli'!$B$36</definedName>
    <definedName name="Ktot">'Calcoli'!#REF!</definedName>
    <definedName name="L">'Calcoli'!#REF!</definedName>
    <definedName name="Lam1">#REF!</definedName>
    <definedName name="Lam2">#REF!</definedName>
    <definedName name="Lam3">#REF!</definedName>
    <definedName name="Lam4">#REF!</definedName>
    <definedName name="Lam5">#REF!</definedName>
    <definedName name="Lam6">#REF!</definedName>
    <definedName name="lambda1">'Calcoli'!#REF!</definedName>
    <definedName name="lambda2">'Calcoli'!#REF!</definedName>
    <definedName name="lambda3">'Calcoli'!#REF!</definedName>
    <definedName name="Ldir">'Calcoli'!#REF!</definedName>
    <definedName name="Lep">'Calcoli'!#REF!</definedName>
    <definedName name="Leq">'Calcoli'!#REF!</definedName>
    <definedName name="LL1">'Calcoli'!#REF!</definedName>
    <definedName name="Lp1">'Calcoli'!#REF!</definedName>
    <definedName name="Lp2">'Calcoli'!#REF!</definedName>
    <definedName name="LProsa">'Calcoli'!#REF!</definedName>
    <definedName name="Lw">#REF!</definedName>
    <definedName name="Lw1m">#REF!</definedName>
    <definedName name="Ma">'Calcoli'!#REF!</definedName>
    <definedName name="MA1">'Calcoli'!#REF!</definedName>
    <definedName name="MA2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">'Calcoli'!$B$40</definedName>
    <definedName name="Ni1">#REF!</definedName>
    <definedName name="Ni2">#REF!</definedName>
    <definedName name="Ni3">#REF!</definedName>
    <definedName name="Ni4">#REF!</definedName>
    <definedName name="Ni5">#REF!</definedName>
    <definedName name="Ni6">#REF!</definedName>
    <definedName name="Niacqua">'Calcoli'!#REF!</definedName>
    <definedName name="niaria">#REF!</definedName>
    <definedName name="Nices">#REF!</definedName>
    <definedName name="p">'Calcoli'!#REF!</definedName>
    <definedName name="Phi1">'Calcoli'!#REF!</definedName>
    <definedName name="Phi2">'Calcoli'!#REF!</definedName>
    <definedName name="Phifin">'Calcoli'!#REF!</definedName>
    <definedName name="Pn">'Calcoli'!#REF!</definedName>
    <definedName name="Po">'Calcoli'!#REF!</definedName>
    <definedName name="Portata">'Calcoli'!#REF!</definedName>
    <definedName name="Pr1">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s1">#REF!</definedName>
    <definedName name="Ps2">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e1">'Calcoli'!#REF!</definedName>
    <definedName name="Re2">'Calcoli'!#REF!</definedName>
    <definedName name="Re3">'Calcoli'!#REF!</definedName>
    <definedName name="Re4">'Calcoli'!#REF!</definedName>
    <definedName name="Re5">'Calcoli'!#REF!</definedName>
    <definedName name="rho">'Calcoli'!#REF!</definedName>
    <definedName name="Rhoa">'Calcoli'!#REF!</definedName>
    <definedName name="RhoL">'Calcoli'!#REF!</definedName>
    <definedName name="RhoS">'Calcoli'!#REF!</definedName>
    <definedName name="rrrr">'[1]Calcoli'!$G$29</definedName>
    <definedName name="RT1">'Calcoli'!#REF!</definedName>
    <definedName name="RT2">'Calcoli'!#REF!</definedName>
    <definedName name="Rtot">'Calcoli'!#REF!</definedName>
    <definedName name="S">'Calcoli'!#REF!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T">'Calcoli'!#REF!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TT1">'Calcoli'!#REF!</definedName>
    <definedName name="TT2">'Calcoli'!#REF!</definedName>
    <definedName name="Ua">'Calcoli'!#REF!</definedName>
    <definedName name="Ufin">'Calcoli'!#REF!</definedName>
    <definedName name="UU1">'Calcoli'!#REF!</definedName>
    <definedName name="UU2">'Calcoli'!#REF!</definedName>
    <definedName name="UU3">'Calcoli'!#REF!</definedName>
    <definedName name="UU4">'Calcoli'!#REF!</definedName>
    <definedName name="UU5">'Calcoli'!#REF!</definedName>
    <definedName name="V">'Calcoli'!$E$27</definedName>
    <definedName name="Vfin">'Calcoli'!#REF!</definedName>
    <definedName name="Vn">'Calcoli'!#REF!</definedName>
    <definedName name="Vo">'Calcoli'!#REF!</definedName>
    <definedName name="Vol">'Calcoli'!#REF!</definedName>
    <definedName name="Vol2">'Calcoli'!#REF!</definedName>
    <definedName name="W">'Calcoli'!#REF!</definedName>
    <definedName name="XX">'Calcoli'!#REF!</definedName>
    <definedName name="xx1">'Calcoli'!#REF!</definedName>
    <definedName name="xx2">'Calcoli'!#REF!</definedName>
    <definedName name="XXX1">'Calcoli'!#REF!</definedName>
  </definedNames>
  <calcPr fullCalcOnLoad="1"/>
</workbook>
</file>

<file path=xl/sharedStrings.xml><?xml version="1.0" encoding="utf-8"?>
<sst xmlns="http://schemas.openxmlformats.org/spreadsheetml/2006/main" count="86" uniqueCount="61">
  <si>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</si>
  <si>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</si>
  <si>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</si>
  <si>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</si>
  <si>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</si>
  <si>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</si>
  <si>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</si>
  <si>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</si>
  <si>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</si>
  <si>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</si>
  <si>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</si>
  <si>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2° Esercizio</t>
  </si>
  <si>
    <t>MIN</t>
  </si>
  <si>
    <t>MAX</t>
  </si>
  <si>
    <t>Esercizio n.</t>
  </si>
  <si>
    <t>Unità</t>
  </si>
  <si>
    <t>Risultato</t>
  </si>
  <si>
    <t>dB</t>
  </si>
  <si>
    <t>Simbolo</t>
  </si>
  <si>
    <t>Hz</t>
  </si>
  <si>
    <t>3° Esercizio</t>
  </si>
  <si>
    <t>mq</t>
  </si>
  <si>
    <t>f</t>
  </si>
  <si>
    <t>4° Esercizio</t>
  </si>
  <si>
    <t>s</t>
  </si>
  <si>
    <t>A1</t>
  </si>
  <si>
    <t>A2</t>
  </si>
  <si>
    <t>A-W (dB)</t>
  </si>
  <si>
    <t>Lp =</t>
  </si>
  <si>
    <t>Lpa =</t>
  </si>
  <si>
    <t>Delta L =</t>
  </si>
  <si>
    <t>dB(A)</t>
  </si>
  <si>
    <t>f =</t>
  </si>
  <si>
    <t>DL</t>
  </si>
  <si>
    <t>f (Hz)</t>
  </si>
  <si>
    <t>A-weighting curve</t>
  </si>
  <si>
    <t>5° Esercizio</t>
  </si>
  <si>
    <t>Tau =</t>
  </si>
  <si>
    <t>ms</t>
  </si>
  <si>
    <t>h =</t>
  </si>
  <si>
    <t>m</t>
  </si>
  <si>
    <t>a =</t>
  </si>
  <si>
    <t>b =</t>
  </si>
  <si>
    <t>c =</t>
  </si>
  <si>
    <t>S =</t>
  </si>
  <si>
    <t>m2</t>
  </si>
  <si>
    <t>Lw =</t>
  </si>
  <si>
    <t>V =</t>
  </si>
  <si>
    <t>m3</t>
  </si>
  <si>
    <t>S1 =</t>
  </si>
  <si>
    <t>S2 =</t>
  </si>
  <si>
    <t>Alfa1 =</t>
  </si>
  <si>
    <t>Alfa2 =</t>
  </si>
  <si>
    <t>A =</t>
  </si>
  <si>
    <t>T20 =</t>
  </si>
  <si>
    <t>d =</t>
  </si>
  <si>
    <t>heff =</t>
  </si>
  <si>
    <t>d' =</t>
  </si>
  <si>
    <t>delta =</t>
  </si>
  <si>
    <t>N =</t>
  </si>
  <si>
    <t>Applied Acoustics - 25/09/2015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</si>
</sst>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0"/>
      <color indexed="6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A-weighting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09625"/>
          <c:w val="0.918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'A-weighting'!$B$4:$B$1815</c:f>
              <c:numCache/>
            </c:numRef>
          </c:xVal>
          <c:yVal>
            <c:numRef>
              <c:f>'A-weighting'!$A$4:$A$1815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'A-weighting'!$D$4</c:f>
              <c:numCache/>
            </c:numRef>
          </c:xVal>
          <c:yVal>
            <c:numRef>
              <c:f>'A-weighting'!$C$4</c:f>
              <c:numCache/>
            </c:numRef>
          </c:yVal>
          <c:smooth val="0"/>
        </c:ser>
        <c:axId val="60408207"/>
        <c:axId val="6802952"/>
      </c:scatterChart>
      <c:valAx>
        <c:axId val="60408207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02952"/>
        <c:crossesAt val="-60"/>
        <c:crossBetween val="midCat"/>
        <c:dispUnits/>
        <c:majorUnit val="10"/>
      </c:valAx>
      <c:valAx>
        <c:axId val="6802952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AW (dB)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408207"/>
        <c:crosses val="autoZero"/>
        <c:crossBetween val="midCat"/>
        <c:dispUnits/>
      </c:valAx>
      <c:spPr>
        <a:noFill/>
        <a:ln w="12700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304800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3048000" y="323850"/>
        <a:ext cx="45720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60" zoomScaleNormal="160" zoomScalePageLayoutView="0" workbookViewId="0" topLeftCell="A1">
      <selection activeCell="B1" sqref="B1"/>
    </sheetView>
  </sheetViews>
  <sheetFormatPr defaultColWidth="9.140625" defaultRowHeight="12.75"/>
  <cols>
    <col min="1" max="1" width="11.7109375" style="3" customWidth="1"/>
    <col min="2" max="2" width="9.57421875" style="0" bestFit="1" customWidth="1"/>
    <col min="3" max="3" width="8.8515625" style="1" customWidth="1"/>
    <col min="4" max="4" width="12.00390625" style="2" customWidth="1"/>
    <col min="5" max="5" width="8.7109375" style="0" customWidth="1"/>
    <col min="6" max="6" width="7.8515625" style="0" customWidth="1"/>
  </cols>
  <sheetData>
    <row r="1" ht="15">
      <c r="A1" s="10" t="s">
        <v>60</v>
      </c>
    </row>
    <row r="3" spans="1:2" ht="12.75">
      <c r="A3" s="3" t="s">
        <v>0</v>
      </c>
      <c r="B3" s="5">
        <v>123456</v>
      </c>
    </row>
    <row r="5" spans="1:6" ht="12.75">
      <c r="A5" s="7" t="s">
        <v>14</v>
      </c>
      <c r="B5" t="s">
        <v>18</v>
      </c>
      <c r="C5" s="1" t="s">
        <v>16</v>
      </c>
      <c r="D5" s="9" t="s">
        <v>15</v>
      </c>
      <c r="E5" s="3" t="s">
        <v>12</v>
      </c>
      <c r="F5" s="3" t="s">
        <v>13</v>
      </c>
    </row>
    <row r="6" spans="1:6" ht="12.75">
      <c r="A6" s="7"/>
      <c r="E6" s="3"/>
      <c r="F6" s="3"/>
    </row>
    <row r="7" spans="1:6" ht="12.75">
      <c r="A7" s="13">
        <v>1</v>
      </c>
      <c r="B7" s="8" t="str">
        <f>Calcoli!A14</f>
        <v>f =</v>
      </c>
      <c r="C7" s="9">
        <f>Calcoli!B14</f>
        <v>212</v>
      </c>
      <c r="D7" s="9" t="str">
        <f>Calcoli!C14</f>
        <v>Hz</v>
      </c>
      <c r="E7" s="19">
        <f>0.9*C7</f>
        <v>190.8</v>
      </c>
      <c r="F7" s="19">
        <f>1.1*C7</f>
        <v>233.20000000000002</v>
      </c>
    </row>
    <row r="8" spans="1:6" ht="12.75">
      <c r="A8" s="14">
        <v>2</v>
      </c>
      <c r="B8" s="3" t="str">
        <f>Calcoli!A18</f>
        <v>h =</v>
      </c>
      <c r="C8" s="18">
        <f>Calcoli!B18</f>
        <v>18.02</v>
      </c>
      <c r="D8" s="15" t="str">
        <f>Calcoli!C18</f>
        <v>m</v>
      </c>
      <c r="E8" s="18">
        <f>0.9*C8</f>
        <v>16.218</v>
      </c>
      <c r="F8" s="18">
        <f>1.1*C8</f>
        <v>19.822000000000003</v>
      </c>
    </row>
    <row r="9" spans="1:6" ht="12.75">
      <c r="A9" s="14">
        <v>3</v>
      </c>
      <c r="B9" s="3" t="str">
        <f>Calcoli!D23</f>
        <v>Lw =</v>
      </c>
      <c r="C9" s="16">
        <f>Calcoli!E23</f>
        <v>115.72249897613514</v>
      </c>
      <c r="D9" s="15" t="str">
        <f>Calcoli!F23</f>
        <v>dB(A)</v>
      </c>
      <c r="E9" s="1">
        <f>C9-0.5</f>
        <v>115.22249897613514</v>
      </c>
      <c r="F9" s="1">
        <f>C9+0.5</f>
        <v>116.22249897613514</v>
      </c>
    </row>
    <row r="10" spans="1:6" ht="12.75">
      <c r="A10" s="14">
        <v>4</v>
      </c>
      <c r="B10" s="3" t="str">
        <f>Calcoli!D31</f>
        <v>T20 =</v>
      </c>
      <c r="C10" s="17">
        <f>Calcoli!E31</f>
        <v>0.6784452296819786</v>
      </c>
      <c r="D10" s="15" t="str">
        <f>Calcoli!F31</f>
        <v>s</v>
      </c>
      <c r="E10" s="17">
        <f>0.9*C10</f>
        <v>0.6106007067137807</v>
      </c>
      <c r="F10" s="17">
        <f>1.1*C10</f>
        <v>0.7462897526501765</v>
      </c>
    </row>
    <row r="11" spans="1:6" ht="12.75">
      <c r="A11" s="14">
        <v>5</v>
      </c>
      <c r="B11" s="3" t="str">
        <f>Calcoli!A41</f>
        <v>Delta L =</v>
      </c>
      <c r="C11" s="16">
        <f>Calcoli!B41</f>
        <v>16.63381944183248</v>
      </c>
      <c r="D11" s="15" t="str">
        <f>Calcoli!C41</f>
        <v>dB</v>
      </c>
      <c r="E11" s="1">
        <f>C11-0.5</f>
        <v>16.13381944183248</v>
      </c>
      <c r="F11" s="1">
        <f>C11+0.5</f>
        <v>17.13381944183248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zoomScale="115" zoomScaleNormal="115" zoomScalePageLayoutView="0" workbookViewId="0" topLeftCell="A1">
      <selection activeCell="B41" sqref="B41:C41"/>
    </sheetView>
  </sheetViews>
  <sheetFormatPr defaultColWidth="9.140625" defaultRowHeight="12.75"/>
  <cols>
    <col min="1" max="1" width="15.00390625" style="0" customWidth="1"/>
    <col min="2" max="2" width="12.7109375" style="6" bestFit="1" customWidth="1"/>
    <col min="3" max="3" width="11.00390625" style="0" customWidth="1"/>
    <col min="4" max="5" width="12.7109375" style="0" bestFit="1" customWidth="1"/>
    <col min="6" max="6" width="10.28125" style="0" bestFit="1" customWidth="1"/>
    <col min="7" max="9" width="10.140625" style="0" bestFit="1" customWidth="1"/>
    <col min="14" max="14" width="12.28125" style="0" bestFit="1" customWidth="1"/>
    <col min="21" max="21" width="12.28125" style="0" bestFit="1" customWidth="1"/>
  </cols>
  <sheetData>
    <row r="2" spans="1:2" ht="12.75">
      <c r="A2" t="s">
        <v>0</v>
      </c>
      <c r="B2" s="6">
        <f>Principale!B3</f>
        <v>123456</v>
      </c>
    </row>
    <row r="3" spans="1:5" ht="12.75">
      <c r="A3" t="s">
        <v>1</v>
      </c>
      <c r="B3">
        <f>INT(B2/100000)</f>
        <v>1</v>
      </c>
      <c r="D3" t="s">
        <v>7</v>
      </c>
      <c r="E3">
        <f>A*10+B</f>
        <v>12</v>
      </c>
    </row>
    <row r="4" spans="1:5" ht="12.75">
      <c r="A4" t="s">
        <v>2</v>
      </c>
      <c r="B4">
        <f>INT((B2-B3*100000)/10000)</f>
        <v>2</v>
      </c>
      <c r="D4" t="s">
        <v>8</v>
      </c>
      <c r="E4">
        <f>CC*10+D</f>
        <v>34</v>
      </c>
    </row>
    <row r="5" spans="1:5" ht="12.75">
      <c r="A5" t="s">
        <v>3</v>
      </c>
      <c r="B5">
        <f>INT((B2-B3*100000-B4*10000)/1000)</f>
        <v>3</v>
      </c>
      <c r="D5" t="s">
        <v>9</v>
      </c>
      <c r="E5">
        <f>E*10+F</f>
        <v>56</v>
      </c>
    </row>
    <row r="6" spans="1:2" ht="12.75">
      <c r="A6" t="s">
        <v>4</v>
      </c>
      <c r="B6">
        <f>INT((B2-B3*100000-B4*10000-B5*1000)/100)</f>
        <v>4</v>
      </c>
    </row>
    <row r="7" spans="1:2" ht="12.75">
      <c r="A7" t="s">
        <v>5</v>
      </c>
      <c r="B7">
        <f>INT((B2-B3*100000-B4*10000-B5*1000-B6*100)/10)</f>
        <v>5</v>
      </c>
    </row>
    <row r="8" spans="1:2" ht="12.75">
      <c r="A8" t="s">
        <v>6</v>
      </c>
      <c r="B8">
        <f>INT((B2-B3*100000-B4*10000-B5*1000-B6*100-B7*10))</f>
        <v>6</v>
      </c>
    </row>
    <row r="10" ht="12.75">
      <c r="A10" s="2" t="s">
        <v>10</v>
      </c>
    </row>
    <row r="11" spans="1:3" ht="12.75">
      <c r="A11" s="2" t="s">
        <v>28</v>
      </c>
      <c r="B11" s="6">
        <f>80+F/4</f>
        <v>81.5</v>
      </c>
      <c r="C11" s="9" t="s">
        <v>17</v>
      </c>
    </row>
    <row r="12" spans="1:3" ht="12.75">
      <c r="A12" s="2" t="s">
        <v>29</v>
      </c>
      <c r="B12" s="6">
        <f>70+E/4</f>
        <v>71.25</v>
      </c>
      <c r="C12" s="9" t="s">
        <v>31</v>
      </c>
    </row>
    <row r="13" spans="1:3" ht="12.75">
      <c r="A13" s="2" t="s">
        <v>30</v>
      </c>
      <c r="B13" s="6">
        <f>B11-B12</f>
        <v>10.25</v>
      </c>
      <c r="C13" s="9" t="s">
        <v>17</v>
      </c>
    </row>
    <row r="14" spans="1:3" ht="12.75">
      <c r="A14" s="2" t="s">
        <v>32</v>
      </c>
      <c r="B14" s="12">
        <f>ff</f>
        <v>212</v>
      </c>
      <c r="C14" s="2" t="s">
        <v>19</v>
      </c>
    </row>
    <row r="16" ht="12.75">
      <c r="A16" s="2" t="s">
        <v>11</v>
      </c>
    </row>
    <row r="17" spans="1:3" ht="12.75">
      <c r="A17" s="2" t="s">
        <v>37</v>
      </c>
      <c r="B17" s="11">
        <f>50+EF</f>
        <v>106</v>
      </c>
      <c r="C17" s="9" t="s">
        <v>38</v>
      </c>
    </row>
    <row r="18" spans="1:3" ht="12.75">
      <c r="A18" s="2" t="s">
        <v>39</v>
      </c>
      <c r="B18" s="6">
        <f>340*B17/1000/2</f>
        <v>18.02</v>
      </c>
      <c r="C18" s="9" t="s">
        <v>40</v>
      </c>
    </row>
    <row r="20" ht="12.75">
      <c r="A20" s="2" t="s">
        <v>20</v>
      </c>
    </row>
    <row r="21" spans="1:6" ht="12.75">
      <c r="A21" s="2" t="s">
        <v>41</v>
      </c>
      <c r="B21" s="6">
        <f>30+F</f>
        <v>36</v>
      </c>
      <c r="C21" s="9" t="s">
        <v>40</v>
      </c>
      <c r="D21" s="9" t="s">
        <v>44</v>
      </c>
      <c r="E21">
        <f>(B21+2)*(B23+1)*2+(B22+2)*(B23+1)*2+(B21+2)*(B22+2)</f>
        <v>1181</v>
      </c>
      <c r="F21" s="9" t="s">
        <v>45</v>
      </c>
    </row>
    <row r="22" spans="1:6" ht="12.75">
      <c r="A22" s="2" t="s">
        <v>42</v>
      </c>
      <c r="B22" s="6">
        <f>10+E/2</f>
        <v>12.5</v>
      </c>
      <c r="C22" s="9" t="s">
        <v>40</v>
      </c>
      <c r="D22" s="11" t="s">
        <v>28</v>
      </c>
      <c r="E22">
        <f>80+E</f>
        <v>85</v>
      </c>
      <c r="F22" s="9" t="s">
        <v>31</v>
      </c>
    </row>
    <row r="23" spans="1:6" ht="12.75">
      <c r="A23" s="2" t="s">
        <v>43</v>
      </c>
      <c r="B23" s="6">
        <f>4+D/4</f>
        <v>5</v>
      </c>
      <c r="C23" s="9" t="s">
        <v>40</v>
      </c>
      <c r="D23" s="2" t="s">
        <v>46</v>
      </c>
      <c r="E23" s="4">
        <f>E22+10*LOG10(E21)</f>
        <v>115.72249897613514</v>
      </c>
      <c r="F23" s="2" t="s">
        <v>31</v>
      </c>
    </row>
    <row r="24" ht="12.75">
      <c r="A24" s="2"/>
    </row>
    <row r="25" ht="12.75">
      <c r="A25" s="2"/>
    </row>
    <row r="26" ht="12.75">
      <c r="A26" s="2" t="s">
        <v>23</v>
      </c>
    </row>
    <row r="27" spans="1:6" ht="12.75">
      <c r="A27" s="2" t="s">
        <v>41</v>
      </c>
      <c r="B27" s="6">
        <f>10+E</f>
        <v>15</v>
      </c>
      <c r="C27" s="9" t="s">
        <v>40</v>
      </c>
      <c r="D27" s="9" t="s">
        <v>47</v>
      </c>
      <c r="E27">
        <f>B27*B28*B29</f>
        <v>360</v>
      </c>
      <c r="F27" s="9" t="s">
        <v>48</v>
      </c>
    </row>
    <row r="28" spans="1:8" ht="12.75">
      <c r="A28" s="2" t="s">
        <v>42</v>
      </c>
      <c r="B28" s="6">
        <f>5+F/2</f>
        <v>8</v>
      </c>
      <c r="C28" s="9" t="s">
        <v>40</v>
      </c>
      <c r="D28" s="9" t="s">
        <v>49</v>
      </c>
      <c r="E28">
        <f>B27*B28+2*B27*B29+2*B28*B29</f>
        <v>258</v>
      </c>
      <c r="F28" s="9" t="s">
        <v>45</v>
      </c>
      <c r="G28" s="9" t="s">
        <v>51</v>
      </c>
      <c r="H28">
        <v>0.05</v>
      </c>
    </row>
    <row r="29" spans="1:8" ht="12.75">
      <c r="A29" s="2" t="s">
        <v>39</v>
      </c>
      <c r="B29" s="6">
        <v>3</v>
      </c>
      <c r="C29" s="9" t="s">
        <v>40</v>
      </c>
      <c r="D29" s="9" t="s">
        <v>50</v>
      </c>
      <c r="E29">
        <f>B27*B28</f>
        <v>120</v>
      </c>
      <c r="F29" s="9" t="s">
        <v>45</v>
      </c>
      <c r="G29" s="9" t="s">
        <v>52</v>
      </c>
      <c r="H29">
        <f>0.4+D/20</f>
        <v>0.6000000000000001</v>
      </c>
    </row>
    <row r="30" spans="1:6" ht="12.75">
      <c r="A30" s="2" t="s">
        <v>25</v>
      </c>
      <c r="B30" s="11">
        <f>0.16*B27/B28</f>
        <v>0.3</v>
      </c>
      <c r="C30" s="9" t="s">
        <v>21</v>
      </c>
      <c r="D30" s="9" t="s">
        <v>53</v>
      </c>
      <c r="E30">
        <f>E28*H28+E29*H29</f>
        <v>84.90000000000002</v>
      </c>
      <c r="F30" s="9" t="s">
        <v>45</v>
      </c>
    </row>
    <row r="31" spans="1:6" ht="12.75">
      <c r="A31" s="2" t="s">
        <v>26</v>
      </c>
      <c r="B31" s="6">
        <f>0.16*B27/B29</f>
        <v>0.7999999999999999</v>
      </c>
      <c r="C31" s="9" t="s">
        <v>21</v>
      </c>
      <c r="D31" s="2" t="s">
        <v>54</v>
      </c>
      <c r="E31" s="2">
        <f>0.16*V/E30</f>
        <v>0.6784452296819786</v>
      </c>
      <c r="F31" s="2" t="s">
        <v>24</v>
      </c>
    </row>
    <row r="32" spans="1:3" ht="12.75">
      <c r="A32" s="2"/>
      <c r="C32" s="9"/>
    </row>
    <row r="34" ht="12.75">
      <c r="A34" s="2" t="s">
        <v>36</v>
      </c>
    </row>
    <row r="35" spans="1:3" ht="12.75">
      <c r="A35" s="2" t="s">
        <v>55</v>
      </c>
      <c r="B35" s="6">
        <f>10+F</f>
        <v>16</v>
      </c>
      <c r="C35" s="9" t="s">
        <v>40</v>
      </c>
    </row>
    <row r="36" spans="1:3" ht="12.75">
      <c r="A36" s="2" t="s">
        <v>56</v>
      </c>
      <c r="B36" s="6">
        <f>3+E/10</f>
        <v>3.5</v>
      </c>
      <c r="C36" s="9" t="s">
        <v>40</v>
      </c>
    </row>
    <row r="37" spans="1:3" ht="12.75">
      <c r="A37" s="2" t="s">
        <v>32</v>
      </c>
      <c r="B37" s="6">
        <v>250</v>
      </c>
      <c r="C37" s="9" t="s">
        <v>19</v>
      </c>
    </row>
    <row r="38" spans="1:2" ht="12.75">
      <c r="A38" s="2" t="s">
        <v>57</v>
      </c>
      <c r="B38" s="6">
        <f>SQRT((dist/2)^2+heff^2)</f>
        <v>8.73212459828649</v>
      </c>
    </row>
    <row r="39" spans="1:3" ht="12.75">
      <c r="A39" s="2" t="s">
        <v>58</v>
      </c>
      <c r="B39" s="6">
        <f>2*B38-dist</f>
        <v>1.464249196572979</v>
      </c>
      <c r="C39" s="9" t="s">
        <v>40</v>
      </c>
    </row>
    <row r="40" spans="1:2" ht="12.75">
      <c r="A40" s="2" t="s">
        <v>59</v>
      </c>
      <c r="B40" s="11">
        <f>2*delta*freq/340</f>
        <v>2.1533076420190866</v>
      </c>
    </row>
    <row r="41" spans="1:3" ht="12.75">
      <c r="A41" s="2" t="s">
        <v>30</v>
      </c>
      <c r="B41" s="12">
        <f>10*LOG10(3+20*N)</f>
        <v>16.63381944183248</v>
      </c>
      <c r="C41" s="2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03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s="9" t="s">
        <v>35</v>
      </c>
    </row>
    <row r="3" spans="1:4" ht="12.75">
      <c r="A3" s="9" t="s">
        <v>27</v>
      </c>
      <c r="B3" s="2" t="s">
        <v>22</v>
      </c>
      <c r="C3" s="9" t="s">
        <v>33</v>
      </c>
      <c r="D3" s="9" t="s">
        <v>34</v>
      </c>
    </row>
    <row r="4" spans="1:4" ht="12.75">
      <c r="A4">
        <f>20*LOG10((12200^2*B4^4)/((20.59^2+B4^2)*(12200^2+B4^2)*(107.7^2+B4^2)^0.5*(737.9^2+B4^2)^0.5)/0.794346722854922)</f>
        <v>-50.39051794651755</v>
      </c>
      <c r="B4" s="6">
        <v>20</v>
      </c>
      <c r="C4">
        <f>-ROUND(DL,2)</f>
        <v>-10.25</v>
      </c>
      <c r="D4">
        <f>VLOOKUP(C4,A4:B1624,2)</f>
        <v>212</v>
      </c>
    </row>
    <row r="5" spans="1:2" ht="12.75">
      <c r="A5">
        <f>20*LOG10((12200^2*B5^4)/((20.59^2+B5^2)*(12200^2+B5^2)*(107.7^2+B5^2)^0.5*(737.9^2+B5^2)^0.5)/0.794346722854922)</f>
        <v>-49.13232100692056</v>
      </c>
      <c r="B5" s="6">
        <f>B4+1</f>
        <v>21</v>
      </c>
    </row>
    <row r="6" spans="1:2" ht="12.75">
      <c r="A6">
        <f>20*LOG10((12200^2*B6^4)/((20.59^2+B6^2)*(12200^2+B6^2)*(107.7^2+B6^2)^0.5*(737.9^2+B6^2)^0.5)/0.794346722854922)</f>
        <v>-47.953297325525924</v>
      </c>
      <c r="B6" s="6">
        <f aca="true" t="shared" si="0" ref="B6:B69">B5+1</f>
        <v>22</v>
      </c>
    </row>
    <row r="7" spans="1:2" ht="12.75">
      <c r="A7">
        <f>20*LOG10((12200^2*B7^4)/((20.59^2+B7^2)*(12200^2+B7^2)*(107.7^2+B7^2)^0.5*(737.9^2+B7^2)^0.5)/0.794346722854922)</f>
        <v>-46.84555435388701</v>
      </c>
      <c r="B7" s="6">
        <f t="shared" si="0"/>
        <v>23</v>
      </c>
    </row>
    <row r="8" spans="1:2" ht="12.75">
      <c r="A8">
        <f>20*LOG10((12200^2*B8^4)/((20.59^2+B8^2)*(12200^2+B8^2)*(107.7^2+B8^2)^0.5*(737.9^2+B8^2)^0.5)/0.794346722854922)</f>
        <v>-45.802220772662864</v>
      </c>
      <c r="B8" s="6">
        <f t="shared" si="0"/>
        <v>24</v>
      </c>
    </row>
    <row r="9" spans="1:2" ht="12.75">
      <c r="A9">
        <f>20*LOG10((12200^2*B9^4)/((20.59^2+B9^2)*(12200^2+B9^2)*(107.7^2+B9^2)^0.5*(737.9^2+B9^2)^0.5)/0.794346722854922)</f>
        <v>-44.81728679351386</v>
      </c>
      <c r="B9" s="6">
        <f t="shared" si="0"/>
        <v>25</v>
      </c>
    </row>
    <row r="10" spans="1:2" ht="12.75">
      <c r="A10">
        <f>20*LOG10((12200^2*B10^4)/((20.59^2+B10^2)*(12200^2+B10^2)*(107.7^2+B10^2)^0.5*(737.9^2+B10^2)^0.5)/0.794346722854922)</f>
        <v>-43.88547395246214</v>
      </c>
      <c r="B10" s="6">
        <f t="shared" si="0"/>
        <v>26</v>
      </c>
    </row>
    <row r="11" spans="1:2" ht="12.75">
      <c r="A11">
        <f>20*LOG10((12200^2*B11^4)/((20.59^2+B11^2)*(12200^2+B11^2)*(107.7^2+B11^2)^0.5*(737.9^2+B11^2)^0.5)/0.794346722854922)</f>
        <v>-43.002128027350636</v>
      </c>
      <c r="B11" s="6">
        <f t="shared" si="0"/>
        <v>27</v>
      </c>
    </row>
    <row r="12" spans="1:2" ht="12.75">
      <c r="A12">
        <f>20*LOG10((12200^2*B12^4)/((20.59^2+B12^2)*(12200^2+B12^2)*(107.7^2+B12^2)^0.5*(737.9^2+B12^2)^0.5)/0.794346722854922)</f>
        <v>-42.163130297997434</v>
      </c>
      <c r="B12" s="6">
        <f t="shared" si="0"/>
        <v>28</v>
      </c>
    </row>
    <row r="13" spans="1:2" ht="12.75">
      <c r="A13">
        <f>20*LOG10((12200^2*B13^4)/((20.59^2+B13^2)*(12200^2+B13^2)*(107.7^2+B13^2)^0.5*(737.9^2+B13^2)^0.5)/0.794346722854922)</f>
        <v>-41.364823507360235</v>
      </c>
      <c r="B13" s="6">
        <f t="shared" si="0"/>
        <v>29</v>
      </c>
    </row>
    <row r="14" spans="1:2" ht="12.75">
      <c r="A14">
        <f>20*LOG10((12200^2*B14^4)/((20.59^2+B14^2)*(12200^2+B14^2)*(107.7^2+B14^2)^0.5*(737.9^2+B14^2)^0.5)/0.794346722854922)</f>
        <v>-40.60394971391422</v>
      </c>
      <c r="B14" s="6">
        <f t="shared" si="0"/>
        <v>30</v>
      </c>
    </row>
    <row r="15" spans="1:2" ht="12.75">
      <c r="A15">
        <f>20*LOG10((12200^2*B15^4)/((20.59^2+B15^2)*(12200^2+B15^2)*(107.7^2+B15^2)^0.5*(737.9^2+B15^2)^0.5)/0.794346722854922)</f>
        <v>-39.87759784161595</v>
      </c>
      <c r="B15" s="6">
        <f t="shared" si="0"/>
        <v>31</v>
      </c>
    </row>
    <row r="16" spans="1:2" ht="12.75">
      <c r="A16">
        <f>20*LOG10((12200^2*B16^4)/((20.59^2+B16^2)*(12200^2+B16^2)*(107.7^2+B16^2)^0.5*(737.9^2+B16^2)^0.5)/0.794346722854922)</f>
        <v>-39.18315919651664</v>
      </c>
      <c r="B16" s="6">
        <f t="shared" si="0"/>
        <v>32</v>
      </c>
    </row>
    <row r="17" spans="1:2" ht="12.75">
      <c r="A17">
        <f>20*LOG10((12200^2*B17^4)/((20.59^2+B17^2)*(12200^2+B17^2)*(107.7^2+B17^2)^0.5*(737.9^2+B17^2)^0.5)/0.794346722854922)</f>
        <v>-38.518289570992486</v>
      </c>
      <c r="B17" s="6">
        <f t="shared" si="0"/>
        <v>33</v>
      </c>
    </row>
    <row r="18" spans="1:2" ht="12.75">
      <c r="A18">
        <f>20*LOG10((12200^2*B18^4)/((20.59^2+B18^2)*(12200^2+B18^2)*(107.7^2+B18^2)^0.5*(737.9^2+B18^2)^0.5)/0.794346722854922)</f>
        <v>-37.880876827374095</v>
      </c>
      <c r="B18" s="6">
        <f t="shared" si="0"/>
        <v>34</v>
      </c>
    </row>
    <row r="19" spans="1:2" ht="12.75">
      <c r="A19">
        <f>20*LOG10((12200^2*B19^4)/((20.59^2+B19^2)*(12200^2+B19^2)*(107.7^2+B19^2)^0.5*(737.9^2+B19^2)^0.5)/0.794346722854922)</f>
        <v>-37.26901306343623</v>
      </c>
      <c r="B19" s="6">
        <f t="shared" si="0"/>
        <v>35</v>
      </c>
    </row>
    <row r="20" spans="1:2" ht="12.75">
      <c r="A20">
        <f>20*LOG10((12200^2*B20^4)/((20.59^2+B20^2)*(12200^2+B20^2)*(107.7^2+B20^2)^0.5*(737.9^2+B20^2)^0.5)/0.794346722854922)</f>
        <v>-36.680970627732506</v>
      </c>
      <c r="B20" s="6">
        <f t="shared" si="0"/>
        <v>36</v>
      </c>
    </row>
    <row r="21" spans="1:2" ht="12.75">
      <c r="A21">
        <f>20*LOG10((12200^2*B21^4)/((20.59^2+B21^2)*(12200^2+B21^2)*(107.7^2+B21^2)^0.5*(737.9^2+B21^2)^0.5)/0.794346722854922)</f>
        <v>-36.115181383980854</v>
      </c>
      <c r="B21" s="6">
        <f t="shared" si="0"/>
        <v>37</v>
      </c>
    </row>
    <row r="22" spans="1:2" ht="12.75">
      <c r="A22">
        <f>20*LOG10((12200^2*B22^4)/((20.59^2+B22^2)*(12200^2+B22^2)*(107.7^2+B22^2)^0.5*(737.9^2+B22^2)^0.5)/0.794346722854922)</f>
        <v>-35.57021872858477</v>
      </c>
      <c r="B22" s="6">
        <f t="shared" si="0"/>
        <v>38</v>
      </c>
    </row>
    <row r="23" spans="1:2" ht="12.75">
      <c r="A23">
        <f>20*LOG10((12200^2*B23^4)/((20.59^2+B23^2)*(12200^2+B23^2)*(107.7^2+B23^2)^0.5*(737.9^2+B23^2)^0.5)/0.794346722854922)</f>
        <v>-35.04478194982252</v>
      </c>
      <c r="B23" s="6">
        <f t="shared" si="0"/>
        <v>39</v>
      </c>
    </row>
    <row r="24" spans="1:2" ht="12.75">
      <c r="A24">
        <f>20*LOG10((12200^2*B24^4)/((20.59^2+B24^2)*(12200^2+B24^2)*(107.7^2+B24^2)^0.5*(737.9^2+B24^2)^0.5)/0.794346722854922)</f>
        <v>-34.53768258568824</v>
      </c>
      <c r="B24" s="6">
        <f t="shared" si="0"/>
        <v>40</v>
      </c>
    </row>
    <row r="25" spans="1:2" ht="12.75">
      <c r="A25">
        <f>20*LOG10((12200^2*B25^4)/((20.59^2+B25^2)*(12200^2+B25^2)*(107.7^2+B25^2)^0.5*(737.9^2+B25^2)^0.5)/0.794346722854922)</f>
        <v>-34.047832493193845</v>
      </c>
      <c r="B25" s="6">
        <f t="shared" si="0"/>
        <v>41</v>
      </c>
    </row>
    <row r="26" spans="1:2" ht="12.75">
      <c r="A26">
        <f>20*LOG10((12200^2*B26^4)/((20.59^2+B26^2)*(12200^2+B26^2)*(107.7^2+B26^2)^0.5*(737.9^2+B26^2)^0.5)/0.794346722854922)</f>
        <v>-33.57423338771917</v>
      </c>
      <c r="B26" s="6">
        <f t="shared" si="0"/>
        <v>42</v>
      </c>
    </row>
    <row r="27" spans="1:2" ht="12.75">
      <c r="A27">
        <f>20*LOG10((12200^2*B27^4)/((20.59^2+B27^2)*(12200^2+B27^2)*(107.7^2+B27^2)^0.5*(737.9^2+B27^2)^0.5)/0.794346722854922)</f>
        <v>-33.11596764872789</v>
      </c>
      <c r="B27" s="6">
        <f t="shared" si="0"/>
        <v>43</v>
      </c>
    </row>
    <row r="28" spans="1:2" ht="12.75">
      <c r="A28">
        <f>20*LOG10((12200^2*B28^4)/((20.59^2+B28^2)*(12200^2+B28^2)*(107.7^2+B28^2)^0.5*(737.9^2+B28^2)^0.5)/0.794346722854922)</f>
        <v>-32.67219021940695</v>
      </c>
      <c r="B28" s="6">
        <f t="shared" si="0"/>
        <v>44</v>
      </c>
    </row>
    <row r="29" spans="1:2" ht="12.75">
      <c r="A29">
        <f>20*LOG10((12200^2*B29^4)/((20.59^2+B29^2)*(12200^2+B29^2)*(107.7^2+B29^2)^0.5*(737.9^2+B29^2)^0.5)/0.794346722854922)</f>
        <v>-32.24212145376373</v>
      </c>
      <c r="B29" s="6">
        <f t="shared" si="0"/>
        <v>45</v>
      </c>
    </row>
    <row r="30" spans="1:2" ht="12.75">
      <c r="A30">
        <f>20*LOG10((12200^2*B30^4)/((20.59^2+B30^2)*(12200^2+B30^2)*(107.7^2+B30^2)^0.5*(737.9^2+B30^2)^0.5)/0.794346722854922)</f>
        <v>-31.825040786400006</v>
      </c>
      <c r="B30" s="6">
        <f t="shared" si="0"/>
        <v>46</v>
      </c>
    </row>
    <row r="31" spans="1:2" ht="12.75">
      <c r="A31">
        <f>20*LOG10((12200^2*B31^4)/((20.59^2+B31^2)*(12200^2+B31^2)*(107.7^2+B31^2)^0.5*(737.9^2+B31^2)^0.5)/0.794346722854922)</f>
        <v>-31.420281118349266</v>
      </c>
      <c r="B31" s="6">
        <f t="shared" si="0"/>
        <v>47</v>
      </c>
    </row>
    <row r="32" spans="1:2" ht="12.75">
      <c r="A32">
        <f>20*LOG10((12200^2*B32^4)/((20.59^2+B32^2)*(12200^2+B32^2)*(107.7^2+B32^2)^0.5*(737.9^2+B32^2)^0.5)/0.794346722854922)</f>
        <v>-31.027223827637567</v>
      </c>
      <c r="B32" s="6">
        <f t="shared" si="0"/>
        <v>48</v>
      </c>
    </row>
    <row r="33" spans="1:2" ht="12.75">
      <c r="A33">
        <f>20*LOG10((12200^2*B33^4)/((20.59^2+B33^2)*(12200^2+B33^2)*(107.7^2+B33^2)^0.5*(737.9^2+B33^2)^0.5)/0.794346722854922)</f>
        <v>-30.645294326108345</v>
      </c>
      <c r="B33" s="6">
        <f t="shared" si="0"/>
        <v>49</v>
      </c>
    </row>
    <row r="34" spans="1:2" ht="12.75">
      <c r="A34">
        <f>20*LOG10((12200^2*B34^4)/((20.59^2+B34^2)*(12200^2+B34^2)*(107.7^2+B34^2)^0.5*(737.9^2+B34^2)^0.5)/0.794346722854922)</f>
        <v>-30.273958094947794</v>
      </c>
      <c r="B34" s="6">
        <f t="shared" si="0"/>
        <v>50</v>
      </c>
    </row>
    <row r="35" spans="1:2" ht="12.75">
      <c r="A35">
        <f>20*LOG10((12200^2*B35^4)/((20.59^2+B35^2)*(12200^2+B35^2)*(107.7^2+B35^2)^0.5*(737.9^2+B35^2)^0.5)/0.794346722854922)</f>
        <v>-29.91271714059007</v>
      </c>
      <c r="B35" s="6">
        <f t="shared" si="0"/>
        <v>51</v>
      </c>
    </row>
    <row r="36" spans="1:2" ht="12.75">
      <c r="A36">
        <f>20*LOG10((12200^2*B36^4)/((20.59^2+B36^2)*(12200^2+B36^2)*(107.7^2+B36^2)^0.5*(737.9^2+B36^2)^0.5)/0.794346722854922)</f>
        <v>-29.561106820543557</v>
      </c>
      <c r="B36" s="6">
        <f t="shared" si="0"/>
        <v>52</v>
      </c>
    </row>
    <row r="37" spans="1:2" ht="12.75">
      <c r="A37">
        <f>20*LOG10((12200^2*B37^4)/((20.59^2+B37^2)*(12200^2+B37^2)*(107.7^2+B37^2)^0.5*(737.9^2+B37^2)^0.5)/0.794346722854922)</f>
        <v>-29.218692995384398</v>
      </c>
      <c r="B37" s="6">
        <f t="shared" si="0"/>
        <v>53</v>
      </c>
    </row>
    <row r="38" spans="1:2" ht="12.75">
      <c r="A38">
        <f>20*LOG10((12200^2*B38^4)/((20.59^2+B38^2)*(12200^2+B38^2)*(107.7^2+B38^2)^0.5*(737.9^2+B38^2)^0.5)/0.794346722854922)</f>
        <v>-28.88506946889501</v>
      </c>
      <c r="B38" s="6">
        <f t="shared" si="0"/>
        <v>54</v>
      </c>
    </row>
    <row r="39" spans="1:2" ht="12.75">
      <c r="A39">
        <f>20*LOG10((12200^2*B39^4)/((20.59^2+B39^2)*(12200^2+B39^2)*(107.7^2+B39^2)^0.5*(737.9^2+B39^2)^0.5)/0.794346722854922)</f>
        <v>-28.559855683237544</v>
      </c>
      <c r="B39" s="6">
        <f t="shared" si="0"/>
        <v>55</v>
      </c>
    </row>
    <row r="40" spans="1:2" ht="12.75">
      <c r="A40">
        <f>20*LOG10((12200^2*B40^4)/((20.59^2+B40^2)*(12200^2+B40^2)*(107.7^2+B40^2)^0.5*(737.9^2+B40^2)^0.5)/0.794346722854922)</f>
        <v>-28.242694640270855</v>
      </c>
      <c r="B40" s="6">
        <f t="shared" si="0"/>
        <v>56</v>
      </c>
    </row>
    <row r="41" spans="1:2" ht="12.75">
      <c r="A41">
        <f>20*LOG10((12200^2*B41^4)/((20.59^2+B41^2)*(12200^2+B41^2)*(107.7^2+B41^2)^0.5*(737.9^2+B41^2)^0.5)/0.794346722854922)</f>
        <v>-27.9332510237511</v>
      </c>
      <c r="B41" s="6">
        <f t="shared" si="0"/>
        <v>57</v>
      </c>
    </row>
    <row r="42" spans="1:2" ht="12.75">
      <c r="A42">
        <f>20*LOG10((12200^2*B42^4)/((20.59^2+B42^2)*(12200^2+B42^2)*(107.7^2+B42^2)^0.5*(737.9^2+B42^2)^0.5)/0.794346722854922)</f>
        <v>-27.631209500288918</v>
      </c>
      <c r="B42" s="6">
        <f t="shared" si="0"/>
        <v>58</v>
      </c>
    </row>
    <row r="43" spans="1:2" ht="12.75">
      <c r="A43">
        <f>20*LOG10((12200^2*B43^4)/((20.59^2+B43^2)*(12200^2+B43^2)*(107.7^2+B43^2)^0.5*(737.9^2+B43^2)^0.5)/0.794346722854922)</f>
        <v>-27.336273179643857</v>
      </c>
      <c r="B43" s="6">
        <f t="shared" si="0"/>
        <v>59</v>
      </c>
    </row>
    <row r="44" spans="1:2" ht="12.75">
      <c r="A44">
        <f>20*LOG10((12200^2*B44^4)/((20.59^2+B44^2)*(12200^2+B44^2)*(107.7^2+B44^2)^0.5*(737.9^2+B44^2)^0.5)/0.794346722854922)</f>
        <v>-27.04816221728256</v>
      </c>
      <c r="B44" s="6">
        <f t="shared" si="0"/>
        <v>60</v>
      </c>
    </row>
    <row r="45" spans="1:2" ht="12.75">
      <c r="A45">
        <f>20*LOG10((12200^2*B45^4)/((20.59^2+B45^2)*(12200^2+B45^2)*(107.7^2+B45^2)^0.5*(737.9^2+B45^2)^0.5)/0.794346722854922)</f>
        <v>-26.76661254416246</v>
      </c>
      <c r="B45" s="6">
        <f t="shared" si="0"/>
        <v>61</v>
      </c>
    </row>
    <row r="46" spans="1:2" ht="12.75">
      <c r="A46">
        <f>20*LOG10((12200^2*B46^4)/((20.59^2+B46^2)*(12200^2+B46^2)*(107.7^2+B46^2)^0.5*(737.9^2+B46^2)^0.5)/0.794346722854922)</f>
        <v>-26.49137471047306</v>
      </c>
      <c r="B46" s="6">
        <f t="shared" si="0"/>
        <v>62</v>
      </c>
    </row>
    <row r="47" spans="1:2" ht="12.75">
      <c r="A47">
        <f>20*LOG10((12200^2*B47^4)/((20.59^2+B47^2)*(12200^2+B47^2)*(107.7^2+B47^2)^0.5*(737.9^2+B47^2)^0.5)/0.794346722854922)</f>
        <v>-26.22221283160822</v>
      </c>
      <c r="B47" s="6">
        <f t="shared" si="0"/>
        <v>63</v>
      </c>
    </row>
    <row r="48" spans="1:2" ht="12.75">
      <c r="A48">
        <f>20*LOG10((12200^2*B48^4)/((20.59^2+B48^2)*(12200^2+B48^2)*(107.7^2+B48^2)^0.5*(737.9^2+B48^2)^0.5)/0.794346722854922)</f>
        <v>-25.95890362598891</v>
      </c>
      <c r="B48" s="6">
        <f t="shared" si="0"/>
        <v>64</v>
      </c>
    </row>
    <row r="49" spans="1:2" ht="12.75">
      <c r="A49">
        <f>20*LOG10((12200^2*B49^4)/((20.59^2+B49^2)*(12200^2+B49^2)*(107.7^2+B49^2)^0.5*(737.9^2+B49^2)^0.5)/0.794346722854922)</f>
        <v>-25.70123553553181</v>
      </c>
      <c r="B49" s="6">
        <f t="shared" si="0"/>
        <v>65</v>
      </c>
    </row>
    <row r="50" spans="1:2" ht="12.75">
      <c r="A50">
        <f>20*LOG10((12200^2*B50^4)/((20.59^2+B50^2)*(12200^2+B50^2)*(107.7^2+B50^2)^0.5*(737.9^2+B50^2)^0.5)/0.794346722854922)</f>
        <v>-25.449007920589402</v>
      </c>
      <c r="B50" s="6">
        <f t="shared" si="0"/>
        <v>66</v>
      </c>
    </row>
    <row r="51" spans="1:2" ht="12.75">
      <c r="A51">
        <f>20*LOG10((12200^2*B51^4)/((20.59^2+B51^2)*(12200^2+B51^2)*(107.7^2+B51^2)^0.5*(737.9^2+B51^2)^0.5)/0.794346722854922)</f>
        <v>-25.202030322090945</v>
      </c>
      <c r="B51" s="6">
        <f t="shared" si="0"/>
        <v>67</v>
      </c>
    </row>
    <row r="52" spans="1:2" ht="12.75">
      <c r="A52">
        <f>20*LOG10((12200^2*B52^4)/((20.59^2+B52^2)*(12200^2+B52^2)*(107.7^2+B52^2)^0.5*(737.9^2+B52^2)^0.5)/0.794346722854922)</f>
        <v>-24.96012178440744</v>
      </c>
      <c r="B52" s="6">
        <f t="shared" si="0"/>
        <v>68</v>
      </c>
    </row>
    <row r="53" spans="1:2" ht="12.75">
      <c r="A53">
        <f>20*LOG10((12200^2*B53^4)/((20.59^2+B53^2)*(12200^2+B53^2)*(107.7^2+B53^2)^0.5*(737.9^2+B53^2)^0.5)/0.794346722854922)</f>
        <v>-24.72311023316282</v>
      </c>
      <c r="B53" s="6">
        <f t="shared" si="0"/>
        <v>69</v>
      </c>
    </row>
    <row r="54" spans="1:2" ht="12.75">
      <c r="A54">
        <f>20*LOG10((12200^2*B54^4)/((20.59^2+B54^2)*(12200^2+B54^2)*(107.7^2+B54^2)^0.5*(737.9^2+B54^2)^0.5)/0.794346722854922)</f>
        <v>-24.49083190282906</v>
      </c>
      <c r="B54" s="6">
        <f t="shared" si="0"/>
        <v>70</v>
      </c>
    </row>
    <row r="55" spans="1:2" ht="12.75">
      <c r="A55">
        <f>20*LOG10((12200^2*B55^4)/((20.59^2+B55^2)*(12200^2+B55^2)*(107.7^2+B55^2)^0.5*(737.9^2+B55^2)^0.5)/0.794346722854922)</f>
        <v>-24.263130809487162</v>
      </c>
      <c r="B55" s="6">
        <f t="shared" si="0"/>
        <v>71</v>
      </c>
    </row>
    <row r="56" spans="1:2" ht="12.75">
      <c r="A56">
        <f>20*LOG10((12200^2*B56^4)/((20.59^2+B56^2)*(12200^2+B56^2)*(107.7^2+B56^2)^0.5*(737.9^2+B56^2)^0.5)/0.794346722854922)</f>
        <v>-24.039858264616253</v>
      </c>
      <c r="B56" s="6">
        <f t="shared" si="0"/>
        <v>72</v>
      </c>
    </row>
    <row r="57" spans="1:2" ht="12.75">
      <c r="A57">
        <f>20*LOG10((12200^2*B57^4)/((20.59^2+B57^2)*(12200^2+B57^2)*(107.7^2+B57^2)^0.5*(737.9^2+B57^2)^0.5)/0.794346722854922)</f>
        <v>-23.820872426199028</v>
      </c>
      <c r="B57" s="6">
        <f t="shared" si="0"/>
        <v>73</v>
      </c>
    </row>
    <row r="58" spans="1:2" ht="12.75">
      <c r="A58">
        <f>20*LOG10((12200^2*B58^4)/((20.59^2+B58^2)*(12200^2+B58^2)*(107.7^2+B58^2)^0.5*(737.9^2+B58^2)^0.5)/0.794346722854922)</f>
        <v>-23.606037883809048</v>
      </c>
      <c r="B58" s="6">
        <f t="shared" si="0"/>
        <v>74</v>
      </c>
    </row>
    <row r="59" spans="1:2" ht="12.75">
      <c r="A59">
        <f>20*LOG10((12200^2*B59^4)/((20.59^2+B59^2)*(12200^2+B59^2)*(107.7^2+B59^2)^0.5*(737.9^2+B59^2)^0.5)/0.794346722854922)</f>
        <v>-23.39522527468067</v>
      </c>
      <c r="B59" s="6">
        <f t="shared" si="0"/>
        <v>75</v>
      </c>
    </row>
    <row r="60" spans="1:2" ht="12.75">
      <c r="A60">
        <f>20*LOG10((12200^2*B60^4)/((20.59^2+B60^2)*(12200^2+B60^2)*(107.7^2+B60^2)^0.5*(737.9^2+B60^2)^0.5)/0.794346722854922)</f>
        <v>-23.188310928060396</v>
      </c>
      <c r="B60" s="6">
        <f t="shared" si="0"/>
        <v>76</v>
      </c>
    </row>
    <row r="61" spans="1:2" ht="12.75">
      <c r="A61">
        <f>20*LOG10((12200^2*B61^4)/((20.59^2+B61^2)*(12200^2+B61^2)*(107.7^2+B61^2)^0.5*(737.9^2+B61^2)^0.5)/0.794346722854922)</f>
        <v>-22.98517653540385</v>
      </c>
      <c r="B61" s="6">
        <f t="shared" si="0"/>
        <v>77</v>
      </c>
    </row>
    <row r="62" spans="1:2" ht="12.75">
      <c r="A62">
        <f>20*LOG10((12200^2*B62^4)/((20.59^2+B62^2)*(12200^2+B62^2)*(107.7^2+B62^2)^0.5*(737.9^2+B62^2)^0.5)/0.794346722854922)</f>
        <v>-22.78570884421912</v>
      </c>
      <c r="B62" s="6">
        <f t="shared" si="0"/>
        <v>78</v>
      </c>
    </row>
    <row r="63" spans="1:2" ht="12.75">
      <c r="A63">
        <f>20*LOG10((12200^2*B63^4)/((20.59^2+B63^2)*(12200^2+B63^2)*(107.7^2+B63^2)^0.5*(737.9^2+B63^2)^0.5)/0.794346722854922)</f>
        <v>-22.58979937356863</v>
      </c>
      <c r="B63" s="6">
        <f t="shared" si="0"/>
        <v>79</v>
      </c>
    </row>
    <row r="64" spans="1:2" ht="12.75">
      <c r="A64">
        <f>20*LOG10((12200^2*B64^4)/((20.59^2+B64^2)*(12200^2+B64^2)*(107.7^2+B64^2)^0.5*(737.9^2+B64^2)^0.5)/0.794346722854922)</f>
        <v>-22.397344149430364</v>
      </c>
      <c r="B64" s="6">
        <f t="shared" si="0"/>
        <v>80</v>
      </c>
    </row>
    <row r="65" spans="1:2" ht="12.75">
      <c r="A65">
        <f>20*LOG10((12200^2*B65^4)/((20.59^2+B65^2)*(12200^2+B65^2)*(107.7^2+B65^2)^0.5*(737.9^2+B65^2)^0.5)/0.794346722854922)</f>
        <v>-22.20824345828834</v>
      </c>
      <c r="B65" s="6">
        <f t="shared" si="0"/>
        <v>81</v>
      </c>
    </row>
    <row r="66" spans="1:2" ht="12.75">
      <c r="A66">
        <f>20*LOG10((12200^2*B66^4)/((20.59^2+B66^2)*(12200^2+B66^2)*(107.7^2+B66^2)^0.5*(737.9^2+B66^2)^0.5)/0.794346722854922)</f>
        <v>-22.0224016174739</v>
      </c>
      <c r="B66" s="6">
        <f t="shared" si="0"/>
        <v>82</v>
      </c>
    </row>
    <row r="67" spans="1:2" ht="12.75">
      <c r="A67">
        <f>20*LOG10((12200^2*B67^4)/((20.59^2+B67^2)*(12200^2+B67^2)*(107.7^2+B67^2)^0.5*(737.9^2+B67^2)^0.5)/0.794346722854922)</f>
        <v>-21.83972676091487</v>
      </c>
      <c r="B67" s="6">
        <f t="shared" si="0"/>
        <v>83</v>
      </c>
    </row>
    <row r="68" spans="1:2" ht="12.75">
      <c r="A68">
        <f>20*LOG10((12200^2*B68^4)/((20.59^2+B68^2)*(12200^2+B68^2)*(107.7^2+B68^2)^0.5*(737.9^2+B68^2)^0.5)/0.794346722854922)</f>
        <v>-21.660130639072193</v>
      </c>
      <c r="B68" s="6">
        <f t="shared" si="0"/>
        <v>84</v>
      </c>
    </row>
    <row r="69" spans="1:2" ht="12.75">
      <c r="A69">
        <f>20*LOG10((12200^2*B69^4)/((20.59^2+B69^2)*(12200^2+B69^2)*(107.7^2+B69^2)^0.5*(737.9^2+B69^2)^0.5)/0.794346722854922)</f>
        <v>-21.483528431953054</v>
      </c>
      <c r="B69" s="6">
        <f t="shared" si="0"/>
        <v>85</v>
      </c>
    </row>
    <row r="70" spans="1:2" ht="12.75">
      <c r="A70">
        <f>20*LOG10((12200^2*B70^4)/((20.59^2+B70^2)*(12200^2+B70^2)*(107.7^2+B70^2)^0.5*(737.9^2+B70^2)^0.5)/0.794346722854922)</f>
        <v>-21.30983857418858</v>
      </c>
      <c r="B70" s="6">
        <f>B69+1</f>
        <v>86</v>
      </c>
    </row>
    <row r="71" spans="1:2" ht="12.75">
      <c r="A71">
        <f>20*LOG10((12200^2*B71^4)/((20.59^2+B71^2)*(12200^2+B71^2)*(107.7^2+B71^2)^0.5*(737.9^2+B71^2)^0.5)/0.794346722854922)</f>
        <v>-21.13898259125324</v>
      </c>
      <c r="B71" s="6">
        <f>B70+1</f>
        <v>87</v>
      </c>
    </row>
    <row r="72" spans="1:2" ht="12.75">
      <c r="A72">
        <f>20*LOG10((12200^2*B72^4)/((20.59^2+B72^2)*(12200^2+B72^2)*(107.7^2+B72^2)^0.5*(737.9^2+B72^2)^0.5)/0.794346722854922)</f>
        <v>-20.970884945983443</v>
      </c>
      <c r="B72" s="6">
        <f>B71+1</f>
        <v>88</v>
      </c>
    </row>
    <row r="73" spans="1:2" ht="12.75">
      <c r="A73">
        <f>20*LOG10((12200^2*B73^4)/((20.59^2+B73^2)*(12200^2+B73^2)*(107.7^2+B73^2)^0.5*(737.9^2+B73^2)^0.5)/0.794346722854922)</f>
        <v>-20.80547289462551</v>
      </c>
      <c r="B73" s="6">
        <f>B72+1</f>
        <v>89</v>
      </c>
    </row>
    <row r="74" spans="1:2" ht="12.75">
      <c r="A74">
        <f>20*LOG10((12200^2*B74^4)/((20.59^2+B74^2)*(12200^2+B74^2)*(107.7^2+B74^2)^0.5*(737.9^2+B74^2)^0.5)/0.794346722854922)</f>
        <v>-20.6426763517088</v>
      </c>
      <c r="B74" s="6">
        <f>B73+1</f>
        <v>90</v>
      </c>
    </row>
    <row r="75" spans="1:2" ht="12.75">
      <c r="A75">
        <f>20*LOG10((12200^2*B75^4)/((20.59^2+B75^2)*(12200^2+B75^2)*(107.7^2+B75^2)^0.5*(737.9^2+B75^2)^0.5)/0.794346722854922)</f>
        <v>-20.482427763099334</v>
      </c>
      <c r="B75" s="6">
        <f>B74+1</f>
        <v>91</v>
      </c>
    </row>
    <row r="76" spans="1:2" ht="12.75">
      <c r="A76">
        <f>20*LOG10((12200^2*B76^4)/((20.59^2+B76^2)*(12200^2+B76^2)*(107.7^2+B76^2)^0.5*(737.9^2+B76^2)^0.5)/0.794346722854922)</f>
        <v>-20.324661986642987</v>
      </c>
      <c r="B76" s="6">
        <f>B75+1</f>
        <v>92</v>
      </c>
    </row>
    <row r="77" spans="1:2" ht="12.75">
      <c r="A77">
        <f>20*LOG10((12200^2*B77^4)/((20.59^2+B77^2)*(12200^2+B77^2)*(107.7^2+B77^2)^0.5*(737.9^2+B77^2)^0.5)/0.794346722854922)</f>
        <v>-20.16931617985634</v>
      </c>
      <c r="B77" s="6">
        <f>B76+1</f>
        <v>93</v>
      </c>
    </row>
    <row r="78" spans="1:2" ht="12.75">
      <c r="A78">
        <f>20*LOG10((12200^2*B78^4)/((20.59^2+B78^2)*(12200^2+B78^2)*(107.7^2+B78^2)^0.5*(737.9^2+B78^2)^0.5)/0.794346722854922)</f>
        <v>-20.01632969416751</v>
      </c>
      <c r="B78" s="6">
        <f>B77+1</f>
        <v>94</v>
      </c>
    </row>
    <row r="79" spans="1:2" ht="12.75">
      <c r="A79">
        <f>20*LOG10((12200^2*B79^4)/((20.59^2+B79^2)*(12200^2+B79^2)*(107.7^2+B79^2)^0.5*(737.9^2+B79^2)^0.5)/0.794346722854922)</f>
        <v>-19.865643975249647</v>
      </c>
      <c r="B79" s="6">
        <f>B78+1</f>
        <v>95</v>
      </c>
    </row>
    <row r="80" spans="1:2" ht="12.75">
      <c r="A80">
        <f>20*LOG10((12200^2*B80^4)/((20.59^2+B80^2)*(12200^2+B80^2)*(107.7^2+B80^2)^0.5*(737.9^2+B80^2)^0.5)/0.794346722854922)</f>
        <v>-19.717202469026546</v>
      </c>
      <c r="B80" s="6">
        <f>B79+1</f>
        <v>96</v>
      </c>
    </row>
    <row r="81" spans="1:2" ht="12.75">
      <c r="A81">
        <f>20*LOG10((12200^2*B81^4)/((20.59^2+B81^2)*(12200^2+B81^2)*(107.7^2+B81^2)^0.5*(737.9^2+B81^2)^0.5)/0.794346722854922)</f>
        <v>-19.570950532963096</v>
      </c>
      <c r="B81" s="6">
        <f>B80+1</f>
        <v>97</v>
      </c>
    </row>
    <row r="82" spans="1:2" ht="12.75">
      <c r="A82">
        <f>20*LOG10((12200^2*B82^4)/((20.59^2+B82^2)*(12200^2+B82^2)*(107.7^2+B82^2)^0.5*(737.9^2+B82^2)^0.5)/0.794346722854922)</f>
        <v>-19.42683535228372</v>
      </c>
      <c r="B82" s="6">
        <f>B81+1</f>
        <v>98</v>
      </c>
    </row>
    <row r="83" spans="1:2" ht="12.75">
      <c r="A83">
        <f>20*LOG10((12200^2*B83^4)/((20.59^2+B83^2)*(12200^2+B83^2)*(107.7^2+B83^2)^0.5*(737.9^2+B83^2)^0.5)/0.794346722854922)</f>
        <v>-19.284805860789948</v>
      </c>
      <c r="B83" s="6">
        <f>B82+1</f>
        <v>99</v>
      </c>
    </row>
    <row r="84" spans="1:2" ht="12.75">
      <c r="A84">
        <f>20*LOG10((12200^2*B84^4)/((20.59^2+B84^2)*(12200^2+B84^2)*(107.7^2+B84^2)^0.5*(737.9^2+B84^2)^0.5)/0.794346722854922)</f>
        <v>-19.144812665973205</v>
      </c>
      <c r="B84" s="6">
        <f>B83+1</f>
        <v>100</v>
      </c>
    </row>
    <row r="85" spans="1:2" ht="12.75">
      <c r="A85">
        <f>20*LOG10((12200^2*B85^4)/((20.59^2+B85^2)*(12200^2+B85^2)*(107.7^2+B85^2)^0.5*(737.9^2+B85^2)^0.5)/0.794346722854922)</f>
        <v>-19.11012690402584</v>
      </c>
      <c r="B85" s="6">
        <f>B84+0.25</f>
        <v>100.25</v>
      </c>
    </row>
    <row r="86" spans="1:2" ht="12.75">
      <c r="A86">
        <f aca="true" t="shared" si="1" ref="A86:A149">20*LOG10((12200^2*B86^4)/((20.59^2+B86^2)*(12200^2+B86^2)*(107.7^2+B86^2)^0.5*(737.9^2+B86^2)^0.5)/0.794346722854922)</f>
        <v>-19.07556468479006</v>
      </c>
      <c r="B86" s="6">
        <f aca="true" t="shared" si="2" ref="B86:B149">B85+0.25</f>
        <v>100.5</v>
      </c>
    </row>
    <row r="87" spans="1:2" ht="12.75">
      <c r="A87">
        <f t="shared" si="1"/>
        <v>-19.041125282720476</v>
      </c>
      <c r="B87" s="6">
        <f t="shared" si="2"/>
        <v>100.75</v>
      </c>
    </row>
    <row r="88" spans="1:2" ht="12.75">
      <c r="A88">
        <f t="shared" si="1"/>
        <v>-19.006807978142565</v>
      </c>
      <c r="B88" s="6">
        <f t="shared" si="2"/>
        <v>101</v>
      </c>
    </row>
    <row r="89" spans="1:2" ht="12.75">
      <c r="A89">
        <f t="shared" si="1"/>
        <v>-18.972612057191025</v>
      </c>
      <c r="B89" s="6">
        <f t="shared" si="2"/>
        <v>101.25</v>
      </c>
    </row>
    <row r="90" spans="1:2" ht="12.75">
      <c r="A90">
        <f t="shared" si="1"/>
        <v>-18.938536811748936</v>
      </c>
      <c r="B90" s="6">
        <f t="shared" si="2"/>
        <v>101.5</v>
      </c>
    </row>
    <row r="91" spans="1:2" ht="12.75">
      <c r="A91">
        <f t="shared" si="1"/>
        <v>-18.904581539387728</v>
      </c>
      <c r="B91" s="6">
        <f t="shared" si="2"/>
        <v>101.75</v>
      </c>
    </row>
    <row r="92" spans="1:2" ht="12.75">
      <c r="A92">
        <f t="shared" si="1"/>
        <v>-18.870745543307915</v>
      </c>
      <c r="B92" s="6">
        <f t="shared" si="2"/>
        <v>102</v>
      </c>
    </row>
    <row r="93" spans="1:2" ht="12.75">
      <c r="A93">
        <f t="shared" si="1"/>
        <v>-18.837028132280665</v>
      </c>
      <c r="B93" s="6">
        <f t="shared" si="2"/>
        <v>102.25</v>
      </c>
    </row>
    <row r="94" spans="1:2" ht="12.75">
      <c r="A94">
        <f t="shared" si="1"/>
        <v>-18.803428620590054</v>
      </c>
      <c r="B94" s="6">
        <f t="shared" si="2"/>
        <v>102.5</v>
      </c>
    </row>
    <row r="95" spans="1:2" ht="12.75">
      <c r="A95">
        <f t="shared" si="1"/>
        <v>-18.769946327976147</v>
      </c>
      <c r="B95" s="6">
        <f t="shared" si="2"/>
        <v>102.75</v>
      </c>
    </row>
    <row r="96" spans="1:2" ht="12.75">
      <c r="A96">
        <f t="shared" si="1"/>
        <v>-18.736580579578774</v>
      </c>
      <c r="B96" s="6">
        <f t="shared" si="2"/>
        <v>103</v>
      </c>
    </row>
    <row r="97" spans="1:2" ht="12.75">
      <c r="A97">
        <f t="shared" si="1"/>
        <v>-18.703330705882067</v>
      </c>
      <c r="B97" s="6">
        <f t="shared" si="2"/>
        <v>103.25</v>
      </c>
    </row>
    <row r="98" spans="1:2" ht="12.75">
      <c r="A98">
        <f t="shared" si="1"/>
        <v>-18.670196042659672</v>
      </c>
      <c r="B98" s="6">
        <f t="shared" si="2"/>
        <v>103.5</v>
      </c>
    </row>
    <row r="99" spans="1:2" ht="12.75">
      <c r="A99">
        <f t="shared" si="1"/>
        <v>-18.63717593092072</v>
      </c>
      <c r="B99" s="6">
        <f t="shared" si="2"/>
        <v>103.75</v>
      </c>
    </row>
    <row r="100" spans="1:2" ht="12.75">
      <c r="A100">
        <f t="shared" si="1"/>
        <v>-18.60426971685644</v>
      </c>
      <c r="B100" s="6">
        <f t="shared" si="2"/>
        <v>104</v>
      </c>
    </row>
    <row r="101" spans="1:2" ht="12.75">
      <c r="A101">
        <f t="shared" si="1"/>
        <v>-18.57147675178751</v>
      </c>
      <c r="B101" s="6">
        <f t="shared" si="2"/>
        <v>104.25</v>
      </c>
    </row>
    <row r="102" spans="1:2" ht="12.75">
      <c r="A102">
        <f t="shared" si="1"/>
        <v>-18.538796392112044</v>
      </c>
      <c r="B102" s="6">
        <f t="shared" si="2"/>
        <v>104.5</v>
      </c>
    </row>
    <row r="103" spans="1:2" ht="12.75">
      <c r="A103">
        <f t="shared" si="1"/>
        <v>-18.506227999254243</v>
      </c>
      <c r="B103" s="6">
        <f t="shared" si="2"/>
        <v>104.75</v>
      </c>
    </row>
    <row r="104" spans="1:2" ht="12.75">
      <c r="A104">
        <f t="shared" si="1"/>
        <v>-18.47377093961372</v>
      </c>
      <c r="B104" s="6">
        <f t="shared" si="2"/>
        <v>105</v>
      </c>
    </row>
    <row r="105" spans="1:2" ht="12.75">
      <c r="A105">
        <f t="shared" si="1"/>
        <v>-18.441424584515453</v>
      </c>
      <c r="B105" s="6">
        <f t="shared" si="2"/>
        <v>105.25</v>
      </c>
    </row>
    <row r="106" spans="1:2" ht="12.75">
      <c r="A106">
        <f t="shared" si="1"/>
        <v>-18.409188310160385</v>
      </c>
      <c r="B106" s="6">
        <f t="shared" si="2"/>
        <v>105.5</v>
      </c>
    </row>
    <row r="107" spans="1:2" ht="12.75">
      <c r="A107">
        <f t="shared" si="1"/>
        <v>-18.377061497576616</v>
      </c>
      <c r="B107" s="6">
        <f t="shared" si="2"/>
        <v>105.75</v>
      </c>
    </row>
    <row r="108" spans="1:2" ht="12.75">
      <c r="A108">
        <f t="shared" si="1"/>
        <v>-18.345043532571246</v>
      </c>
      <c r="B108" s="6">
        <f t="shared" si="2"/>
        <v>106</v>
      </c>
    </row>
    <row r="109" spans="1:2" ht="12.75">
      <c r="A109">
        <f t="shared" si="1"/>
        <v>-18.313133805682796</v>
      </c>
      <c r="B109" s="6">
        <f t="shared" si="2"/>
        <v>106.25</v>
      </c>
    </row>
    <row r="110" spans="1:2" ht="12.75">
      <c r="A110">
        <f t="shared" si="1"/>
        <v>-18.28133171213424</v>
      </c>
      <c r="B110" s="6">
        <f t="shared" si="2"/>
        <v>106.5</v>
      </c>
    </row>
    <row r="111" spans="1:2" ht="12.75">
      <c r="A111">
        <f t="shared" si="1"/>
        <v>-18.24963665178661</v>
      </c>
      <c r="B111" s="6">
        <f t="shared" si="2"/>
        <v>106.75</v>
      </c>
    </row>
    <row r="112" spans="1:2" ht="12.75">
      <c r="A112">
        <f t="shared" si="1"/>
        <v>-18.218048029093183</v>
      </c>
      <c r="B112" s="6">
        <f t="shared" si="2"/>
        <v>107</v>
      </c>
    </row>
    <row r="113" spans="1:2" ht="12.75">
      <c r="A113">
        <f t="shared" si="1"/>
        <v>-18.186565253054244</v>
      </c>
      <c r="B113" s="6">
        <f t="shared" si="2"/>
        <v>107.25</v>
      </c>
    </row>
    <row r="114" spans="1:2" ht="12.75">
      <c r="A114">
        <f t="shared" si="1"/>
        <v>-18.155187737172398</v>
      </c>
      <c r="B114" s="6">
        <f t="shared" si="2"/>
        <v>107.5</v>
      </c>
    </row>
    <row r="115" spans="1:2" ht="12.75">
      <c r="A115">
        <f t="shared" si="1"/>
        <v>-18.12391489940843</v>
      </c>
      <c r="B115" s="6">
        <f t="shared" si="2"/>
        <v>107.75</v>
      </c>
    </row>
    <row r="116" spans="1:2" ht="12.75">
      <c r="A116">
        <f t="shared" si="1"/>
        <v>-18.092746162137722</v>
      </c>
      <c r="B116" s="6">
        <f t="shared" si="2"/>
        <v>108</v>
      </c>
    </row>
    <row r="117" spans="1:2" ht="12.75">
      <c r="A117">
        <f t="shared" si="1"/>
        <v>-18.061680952107192</v>
      </c>
      <c r="B117" s="6">
        <f t="shared" si="2"/>
        <v>108.25</v>
      </c>
    </row>
    <row r="118" spans="1:2" ht="12.75">
      <c r="A118">
        <f t="shared" si="1"/>
        <v>-18.030718700392768</v>
      </c>
      <c r="B118" s="6">
        <f t="shared" si="2"/>
        <v>108.5</v>
      </c>
    </row>
    <row r="119" spans="1:2" ht="12.75">
      <c r="A119">
        <f t="shared" si="1"/>
        <v>-17.999858842357376</v>
      </c>
      <c r="B119" s="6">
        <f t="shared" si="2"/>
        <v>108.75</v>
      </c>
    </row>
    <row r="120" spans="1:2" ht="12.75">
      <c r="A120">
        <f t="shared" si="1"/>
        <v>-17.969100817609437</v>
      </c>
      <c r="B120" s="6">
        <f t="shared" si="2"/>
        <v>109</v>
      </c>
    </row>
    <row r="121" spans="1:2" ht="12.75">
      <c r="A121">
        <f t="shared" si="1"/>
        <v>-17.93844406996188</v>
      </c>
      <c r="B121" s="6">
        <f t="shared" si="2"/>
        <v>109.25</v>
      </c>
    </row>
    <row r="122" spans="1:2" ht="12.75">
      <c r="A122">
        <f t="shared" si="1"/>
        <v>-17.907888047391626</v>
      </c>
      <c r="B122" s="6">
        <f t="shared" si="2"/>
        <v>109.5</v>
      </c>
    </row>
    <row r="123" spans="1:2" ht="12.75">
      <c r="A123">
        <f t="shared" si="1"/>
        <v>-17.87743220199959</v>
      </c>
      <c r="B123" s="6">
        <f t="shared" si="2"/>
        <v>109.75</v>
      </c>
    </row>
    <row r="124" spans="1:2" ht="12.75">
      <c r="A124">
        <f t="shared" si="1"/>
        <v>-17.84707598997115</v>
      </c>
      <c r="B124" s="6">
        <f t="shared" si="2"/>
        <v>110</v>
      </c>
    </row>
    <row r="125" spans="1:2" ht="12.75">
      <c r="A125">
        <f t="shared" si="1"/>
        <v>-17.81681887153708</v>
      </c>
      <c r="B125" s="6">
        <f t="shared" si="2"/>
        <v>110.25</v>
      </c>
    </row>
    <row r="126" spans="1:2" ht="12.75">
      <c r="A126">
        <f t="shared" si="1"/>
        <v>-17.78666031093498</v>
      </c>
      <c r="B126" s="6">
        <f t="shared" si="2"/>
        <v>110.5</v>
      </c>
    </row>
    <row r="127" spans="1:2" ht="12.75">
      <c r="A127">
        <f t="shared" si="1"/>
        <v>-17.756599776371132</v>
      </c>
      <c r="B127" s="6">
        <f t="shared" si="2"/>
        <v>110.75</v>
      </c>
    </row>
    <row r="128" spans="1:2" ht="12.75">
      <c r="A128">
        <f t="shared" si="1"/>
        <v>-17.72663673998284</v>
      </c>
      <c r="B128" s="6">
        <f t="shared" si="2"/>
        <v>111</v>
      </c>
    </row>
    <row r="129" spans="1:2" ht="12.75">
      <c r="A129">
        <f t="shared" si="1"/>
        <v>-17.696770677801183</v>
      </c>
      <c r="B129" s="6">
        <f t="shared" si="2"/>
        <v>111.25</v>
      </c>
    </row>
    <row r="130" spans="1:2" ht="12.75">
      <c r="A130">
        <f t="shared" si="1"/>
        <v>-17.667001069714253</v>
      </c>
      <c r="B130" s="6">
        <f t="shared" si="2"/>
        <v>111.5</v>
      </c>
    </row>
    <row r="131" spans="1:2" ht="12.75">
      <c r="A131">
        <f t="shared" si="1"/>
        <v>-17.637327399430795</v>
      </c>
      <c r="B131" s="6">
        <f t="shared" si="2"/>
        <v>111.75</v>
      </c>
    </row>
    <row r="132" spans="1:2" ht="12.75">
      <c r="A132">
        <f t="shared" si="1"/>
        <v>-17.607749154444292</v>
      </c>
      <c r="B132" s="6">
        <f t="shared" si="2"/>
        <v>112</v>
      </c>
    </row>
    <row r="133" spans="1:2" ht="12.75">
      <c r="A133">
        <f t="shared" si="1"/>
        <v>-17.578265825997434</v>
      </c>
      <c r="B133" s="6">
        <f t="shared" si="2"/>
        <v>112.25</v>
      </c>
    </row>
    <row r="134" spans="1:2" ht="12.75">
      <c r="A134">
        <f t="shared" si="1"/>
        <v>-17.548876909047078</v>
      </c>
      <c r="B134" s="6">
        <f t="shared" si="2"/>
        <v>112.5</v>
      </c>
    </row>
    <row r="135" spans="1:2" ht="12.75">
      <c r="A135">
        <f t="shared" si="1"/>
        <v>-17.519581902229543</v>
      </c>
      <c r="B135" s="6">
        <f t="shared" si="2"/>
        <v>112.75</v>
      </c>
    </row>
    <row r="136" spans="1:2" ht="12.75">
      <c r="A136">
        <f t="shared" si="1"/>
        <v>-17.490380307826346</v>
      </c>
      <c r="B136" s="6">
        <f t="shared" si="2"/>
        <v>113</v>
      </c>
    </row>
    <row r="137" spans="1:2" ht="12.75">
      <c r="A137">
        <f t="shared" si="1"/>
        <v>-17.461271631730344</v>
      </c>
      <c r="B137" s="6">
        <f t="shared" si="2"/>
        <v>113.25</v>
      </c>
    </row>
    <row r="138" spans="1:2" ht="12.75">
      <c r="A138">
        <f t="shared" si="1"/>
        <v>-17.432255383412233</v>
      </c>
      <c r="B138" s="6">
        <f t="shared" si="2"/>
        <v>113.5</v>
      </c>
    </row>
    <row r="139" spans="1:2" ht="12.75">
      <c r="A139">
        <f t="shared" si="1"/>
        <v>-17.403331075887472</v>
      </c>
      <c r="B139" s="6">
        <f t="shared" si="2"/>
        <v>113.75</v>
      </c>
    </row>
    <row r="140" spans="1:2" ht="12.75">
      <c r="A140">
        <f t="shared" si="1"/>
        <v>-17.374498225683578</v>
      </c>
      <c r="B140" s="6">
        <f t="shared" si="2"/>
        <v>114</v>
      </c>
    </row>
    <row r="141" spans="1:2" ht="12.75">
      <c r="A141">
        <f t="shared" si="1"/>
        <v>-17.345756352807758</v>
      </c>
      <c r="B141" s="6">
        <f t="shared" si="2"/>
        <v>114.25</v>
      </c>
    </row>
    <row r="142" spans="1:2" ht="12.75">
      <c r="A142">
        <f t="shared" si="1"/>
        <v>-17.317104980715</v>
      </c>
      <c r="B142" s="6">
        <f t="shared" si="2"/>
        <v>114.5</v>
      </c>
    </row>
    <row r="143" spans="1:2" ht="12.75">
      <c r="A143">
        <f t="shared" si="1"/>
        <v>-17.288543636276444</v>
      </c>
      <c r="B143" s="6">
        <f t="shared" si="2"/>
        <v>114.75</v>
      </c>
    </row>
    <row r="144" spans="1:2" ht="12.75">
      <c r="A144">
        <f t="shared" si="1"/>
        <v>-17.260071849748137</v>
      </c>
      <c r="B144" s="6">
        <f t="shared" si="2"/>
        <v>115</v>
      </c>
    </row>
    <row r="145" spans="1:2" ht="12.75">
      <c r="A145">
        <f t="shared" si="1"/>
        <v>-17.23168915474018</v>
      </c>
      <c r="B145" s="6">
        <f t="shared" si="2"/>
        <v>115.25</v>
      </c>
    </row>
    <row r="146" spans="1:2" ht="12.75">
      <c r="A146">
        <f t="shared" si="1"/>
        <v>-17.203395088186188</v>
      </c>
      <c r="B146" s="6">
        <f t="shared" si="2"/>
        <v>115.5</v>
      </c>
    </row>
    <row r="147" spans="1:2" ht="12.75">
      <c r="A147">
        <f t="shared" si="1"/>
        <v>-17.175189190313095</v>
      </c>
      <c r="B147" s="6">
        <f t="shared" si="2"/>
        <v>115.75</v>
      </c>
    </row>
    <row r="148" spans="1:2" ht="12.75">
      <c r="A148">
        <f t="shared" si="1"/>
        <v>-17.147071004611348</v>
      </c>
      <c r="B148" s="6">
        <f t="shared" si="2"/>
        <v>116</v>
      </c>
    </row>
    <row r="149" spans="1:2" ht="12.75">
      <c r="A149">
        <f t="shared" si="1"/>
        <v>-17.11904007780535</v>
      </c>
      <c r="B149" s="6">
        <f t="shared" si="2"/>
        <v>116.25</v>
      </c>
    </row>
    <row r="150" spans="1:2" ht="12.75">
      <c r="A150">
        <f aca="true" t="shared" si="3" ref="A150:A213">20*LOG10((12200^2*B150^4)/((20.59^2+B150^2)*(12200^2+B150^2)*(107.7^2+B150^2)^0.5*(737.9^2+B150^2)^0.5)/0.794346722854922)</f>
        <v>-17.091095959824337</v>
      </c>
      <c r="B150" s="6">
        <f aca="true" t="shared" si="4" ref="B150:B213">B149+0.25</f>
        <v>116.5</v>
      </c>
    </row>
    <row r="151" spans="1:2" ht="12.75">
      <c r="A151">
        <f t="shared" si="3"/>
        <v>-17.06323820377349</v>
      </c>
      <c r="B151" s="6">
        <f t="shared" si="4"/>
        <v>116.75</v>
      </c>
    </row>
    <row r="152" spans="1:2" ht="12.75">
      <c r="A152">
        <f t="shared" si="3"/>
        <v>-17.03546636590546</v>
      </c>
      <c r="B152" s="6">
        <f t="shared" si="4"/>
        <v>117</v>
      </c>
    </row>
    <row r="153" spans="1:2" ht="12.75">
      <c r="A153">
        <f t="shared" si="3"/>
        <v>-17.007780005592103</v>
      </c>
      <c r="B153" s="6">
        <f t="shared" si="4"/>
        <v>117.25</v>
      </c>
    </row>
    <row r="154" spans="1:2" ht="12.75">
      <c r="A154">
        <f t="shared" si="3"/>
        <v>-16.98017868529665</v>
      </c>
      <c r="B154" s="6">
        <f t="shared" si="4"/>
        <v>117.5</v>
      </c>
    </row>
    <row r="155" spans="1:2" ht="12.75">
      <c r="A155">
        <f t="shared" si="3"/>
        <v>-16.952661970546078</v>
      </c>
      <c r="B155" s="6">
        <f t="shared" si="4"/>
        <v>117.75</v>
      </c>
    </row>
    <row r="156" spans="1:2" ht="12.75">
      <c r="A156">
        <f t="shared" si="3"/>
        <v>-16.925229429903872</v>
      </c>
      <c r="B156" s="6">
        <f t="shared" si="4"/>
        <v>118</v>
      </c>
    </row>
    <row r="157" spans="1:2" ht="12.75">
      <c r="A157">
        <f t="shared" si="3"/>
        <v>-16.89788063494303</v>
      </c>
      <c r="B157" s="6">
        <f t="shared" si="4"/>
        <v>118.25</v>
      </c>
    </row>
    <row r="158" spans="1:2" ht="12.75">
      <c r="A158">
        <f t="shared" si="3"/>
        <v>-16.870615160219387</v>
      </c>
      <c r="B158" s="6">
        <f t="shared" si="4"/>
        <v>118.5</v>
      </c>
    </row>
    <row r="159" spans="1:2" ht="12.75">
      <c r="A159">
        <f t="shared" si="3"/>
        <v>-16.84343258324525</v>
      </c>
      <c r="B159" s="6">
        <f t="shared" si="4"/>
        <v>118.75</v>
      </c>
    </row>
    <row r="160" spans="1:2" ht="12.75">
      <c r="A160">
        <f t="shared" si="3"/>
        <v>-16.816332484463278</v>
      </c>
      <c r="B160" s="6">
        <f t="shared" si="4"/>
        <v>119</v>
      </c>
    </row>
    <row r="161" spans="1:2" ht="12.75">
      <c r="A161">
        <f t="shared" si="3"/>
        <v>-16.7893144472207</v>
      </c>
      <c r="B161" s="6">
        <f t="shared" si="4"/>
        <v>119.25</v>
      </c>
    </row>
    <row r="162" spans="1:2" ht="12.75">
      <c r="A162">
        <f t="shared" si="3"/>
        <v>-16.762378057743785</v>
      </c>
      <c r="B162" s="6">
        <f t="shared" si="4"/>
        <v>119.5</v>
      </c>
    </row>
    <row r="163" spans="1:2" ht="12.75">
      <c r="A163">
        <f t="shared" si="3"/>
        <v>-16.73552290511258</v>
      </c>
      <c r="B163" s="6">
        <f t="shared" si="4"/>
        <v>119.75</v>
      </c>
    </row>
    <row r="164" spans="1:2" ht="12.75">
      <c r="A164">
        <f t="shared" si="3"/>
        <v>-16.708748581235945</v>
      </c>
      <c r="B164" s="6">
        <f t="shared" si="4"/>
        <v>120</v>
      </c>
    </row>
    <row r="165" spans="1:2" ht="12.75">
      <c r="A165">
        <f t="shared" si="3"/>
        <v>-16.68205468082686</v>
      </c>
      <c r="B165" s="6">
        <f t="shared" si="4"/>
        <v>120.25</v>
      </c>
    </row>
    <row r="166" spans="1:2" ht="12.75">
      <c r="A166">
        <f t="shared" si="3"/>
        <v>-16.655440801377985</v>
      </c>
      <c r="B166" s="6">
        <f t="shared" si="4"/>
        <v>120.5</v>
      </c>
    </row>
    <row r="167" spans="1:2" ht="12.75">
      <c r="A167">
        <f t="shared" si="3"/>
        <v>-16.62890654313747</v>
      </c>
      <c r="B167" s="6">
        <f t="shared" si="4"/>
        <v>120.75</v>
      </c>
    </row>
    <row r="168" spans="1:2" ht="12.75">
      <c r="A168">
        <f t="shared" si="3"/>
        <v>-16.602451509085082</v>
      </c>
      <c r="B168" s="6">
        <f t="shared" si="4"/>
        <v>121</v>
      </c>
    </row>
    <row r="169" spans="1:2" ht="12.75">
      <c r="A169">
        <f t="shared" si="3"/>
        <v>-16.576075304908514</v>
      </c>
      <c r="B169" s="6">
        <f t="shared" si="4"/>
        <v>121.25</v>
      </c>
    </row>
    <row r="170" spans="1:2" ht="12.75">
      <c r="A170">
        <f t="shared" si="3"/>
        <v>-16.549777538980003</v>
      </c>
      <c r="B170" s="6">
        <f t="shared" si="4"/>
        <v>121.5</v>
      </c>
    </row>
    <row r="171" spans="1:2" ht="12.75">
      <c r="A171">
        <f t="shared" si="3"/>
        <v>-16.523557822333178</v>
      </c>
      <c r="B171" s="6">
        <f t="shared" si="4"/>
        <v>121.75</v>
      </c>
    </row>
    <row r="172" spans="1:2" ht="12.75">
      <c r="A172">
        <f t="shared" si="3"/>
        <v>-16.497415768640156</v>
      </c>
      <c r="B172" s="6">
        <f t="shared" si="4"/>
        <v>122</v>
      </c>
    </row>
    <row r="173" spans="1:2" ht="12.75">
      <c r="A173">
        <f t="shared" si="3"/>
        <v>-16.471350994188867</v>
      </c>
      <c r="B173" s="6">
        <f t="shared" si="4"/>
        <v>122.25</v>
      </c>
    </row>
    <row r="174" spans="1:2" ht="12.75">
      <c r="A174">
        <f t="shared" si="3"/>
        <v>-16.445363117860676</v>
      </c>
      <c r="B174" s="6">
        <f t="shared" si="4"/>
        <v>122.5</v>
      </c>
    </row>
    <row r="175" spans="1:2" ht="12.75">
      <c r="A175">
        <f t="shared" si="3"/>
        <v>-16.41945176110814</v>
      </c>
      <c r="B175" s="6">
        <f t="shared" si="4"/>
        <v>122.75</v>
      </c>
    </row>
    <row r="176" spans="1:2" ht="12.75">
      <c r="A176">
        <f t="shared" si="3"/>
        <v>-16.39361654793311</v>
      </c>
      <c r="B176" s="6">
        <f t="shared" si="4"/>
        <v>123</v>
      </c>
    </row>
    <row r="177" spans="1:2" ht="12.75">
      <c r="A177">
        <f t="shared" si="3"/>
        <v>-16.367857104865</v>
      </c>
      <c r="B177" s="6">
        <f t="shared" si="4"/>
        <v>123.25</v>
      </c>
    </row>
    <row r="178" spans="1:2" ht="12.75">
      <c r="A178">
        <f t="shared" si="3"/>
        <v>-16.34217306093928</v>
      </c>
      <c r="B178" s="6">
        <f t="shared" si="4"/>
        <v>123.5</v>
      </c>
    </row>
    <row r="179" spans="1:2" ht="12.75">
      <c r="A179">
        <f t="shared" si="3"/>
        <v>-16.31656404767626</v>
      </c>
      <c r="B179" s="6">
        <f t="shared" si="4"/>
        <v>123.75</v>
      </c>
    </row>
    <row r="180" spans="1:2" ht="12.75">
      <c r="A180">
        <f t="shared" si="3"/>
        <v>-16.291029699059987</v>
      </c>
      <c r="B180" s="6">
        <f t="shared" si="4"/>
        <v>124</v>
      </c>
    </row>
    <row r="181" spans="1:2" ht="12.75">
      <c r="A181">
        <f t="shared" si="3"/>
        <v>-16.26556965151748</v>
      </c>
      <c r="B181" s="6">
        <f t="shared" si="4"/>
        <v>124.25</v>
      </c>
    </row>
    <row r="182" spans="1:2" ht="12.75">
      <c r="A182">
        <f t="shared" si="3"/>
        <v>-16.240183543898098</v>
      </c>
      <c r="B182" s="6">
        <f t="shared" si="4"/>
        <v>124.5</v>
      </c>
    </row>
    <row r="183" spans="1:2" ht="12.75">
      <c r="A183">
        <f t="shared" si="3"/>
        <v>-16.21487101745316</v>
      </c>
      <c r="B183" s="6">
        <f t="shared" si="4"/>
        <v>124.75</v>
      </c>
    </row>
    <row r="184" spans="1:2" ht="12.75">
      <c r="A184">
        <f t="shared" si="3"/>
        <v>-16.189631715815768</v>
      </c>
      <c r="B184" s="6">
        <f t="shared" si="4"/>
        <v>125</v>
      </c>
    </row>
    <row r="185" spans="1:2" ht="12.75">
      <c r="A185">
        <f t="shared" si="3"/>
        <v>-16.16446528498082</v>
      </c>
      <c r="B185" s="6">
        <f t="shared" si="4"/>
        <v>125.25</v>
      </c>
    </row>
    <row r="186" spans="1:2" ht="12.75">
      <c r="A186">
        <f t="shared" si="3"/>
        <v>-16.139371373285293</v>
      </c>
      <c r="B186" s="6">
        <f t="shared" si="4"/>
        <v>125.5</v>
      </c>
    </row>
    <row r="187" spans="1:2" ht="12.75">
      <c r="A187">
        <f t="shared" si="3"/>
        <v>-16.114349631388624</v>
      </c>
      <c r="B187" s="6">
        <f t="shared" si="4"/>
        <v>125.75</v>
      </c>
    </row>
    <row r="188" spans="1:2" ht="12.75">
      <c r="A188">
        <f t="shared" si="3"/>
        <v>-16.089399712253414</v>
      </c>
      <c r="B188" s="6">
        <f t="shared" si="4"/>
        <v>126</v>
      </c>
    </row>
    <row r="189" spans="1:2" ht="12.75">
      <c r="A189">
        <f t="shared" si="3"/>
        <v>-16.064521271126218</v>
      </c>
      <c r="B189" s="6">
        <f t="shared" si="4"/>
        <v>126.25</v>
      </c>
    </row>
    <row r="190" spans="1:2" ht="12.75">
      <c r="A190">
        <f t="shared" si="3"/>
        <v>-16.039713965518605</v>
      </c>
      <c r="B190" s="6">
        <f t="shared" si="4"/>
        <v>126.5</v>
      </c>
    </row>
    <row r="191" spans="1:2" ht="12.75">
      <c r="A191">
        <f t="shared" si="3"/>
        <v>-16.014977455188397</v>
      </c>
      <c r="B191" s="6">
        <f t="shared" si="4"/>
        <v>126.75</v>
      </c>
    </row>
    <row r="192" spans="1:2" ht="12.75">
      <c r="A192">
        <f t="shared" si="3"/>
        <v>-15.99031140212107</v>
      </c>
      <c r="B192" s="6">
        <f t="shared" si="4"/>
        <v>127</v>
      </c>
    </row>
    <row r="193" spans="1:2" ht="12.75">
      <c r="A193">
        <f t="shared" si="3"/>
        <v>-15.965715470511384</v>
      </c>
      <c r="B193" s="6">
        <f t="shared" si="4"/>
        <v>127.25</v>
      </c>
    </row>
    <row r="194" spans="1:2" ht="12.75">
      <c r="A194">
        <f t="shared" si="3"/>
        <v>-15.941189326745173</v>
      </c>
      <c r="B194" s="6">
        <f t="shared" si="4"/>
        <v>127.5</v>
      </c>
    </row>
    <row r="195" spans="1:2" ht="12.75">
      <c r="A195">
        <f t="shared" si="3"/>
        <v>-15.91673263938131</v>
      </c>
      <c r="B195" s="6">
        <f t="shared" si="4"/>
        <v>127.75</v>
      </c>
    </row>
    <row r="196" spans="1:2" ht="12.75">
      <c r="A196">
        <f t="shared" si="3"/>
        <v>-15.892345079133914</v>
      </c>
      <c r="B196" s="6">
        <f t="shared" si="4"/>
        <v>128</v>
      </c>
    </row>
    <row r="197" spans="1:2" ht="12.75">
      <c r="A197">
        <f t="shared" si="3"/>
        <v>-15.868026318854644</v>
      </c>
      <c r="B197" s="6">
        <f t="shared" si="4"/>
        <v>128.25</v>
      </c>
    </row>
    <row r="198" spans="1:2" ht="12.75">
      <c r="A198">
        <f t="shared" si="3"/>
        <v>-15.843776033515262</v>
      </c>
      <c r="B198" s="6">
        <f t="shared" si="4"/>
        <v>128.5</v>
      </c>
    </row>
    <row r="199" spans="1:2" ht="12.75">
      <c r="A199">
        <f t="shared" si="3"/>
        <v>-15.819593900190288</v>
      </c>
      <c r="B199" s="6">
        <f t="shared" si="4"/>
        <v>128.75</v>
      </c>
    </row>
    <row r="200" spans="1:2" ht="12.75">
      <c r="A200">
        <f t="shared" si="3"/>
        <v>-15.795479598039915</v>
      </c>
      <c r="B200" s="6">
        <f t="shared" si="4"/>
        <v>129</v>
      </c>
    </row>
    <row r="201" spans="1:2" ht="12.75">
      <c r="A201">
        <f t="shared" si="3"/>
        <v>-15.771432808293016</v>
      </c>
      <c r="B201" s="6">
        <f t="shared" si="4"/>
        <v>129.25</v>
      </c>
    </row>
    <row r="202" spans="1:2" ht="12.75">
      <c r="A202">
        <f t="shared" si="3"/>
        <v>-15.747453214230378</v>
      </c>
      <c r="B202" s="6">
        <f t="shared" si="4"/>
        <v>129.5</v>
      </c>
    </row>
    <row r="203" spans="1:2" ht="12.75">
      <c r="A203">
        <f t="shared" si="3"/>
        <v>-15.72354050116805</v>
      </c>
      <c r="B203" s="6">
        <f t="shared" si="4"/>
        <v>129.75</v>
      </c>
    </row>
    <row r="204" spans="1:2" ht="12.75">
      <c r="A204">
        <f t="shared" si="3"/>
        <v>-15.699694356440922</v>
      </c>
      <c r="B204" s="6">
        <f t="shared" si="4"/>
        <v>130</v>
      </c>
    </row>
    <row r="205" spans="1:2" ht="12.75">
      <c r="A205">
        <f t="shared" si="3"/>
        <v>-15.675914469386406</v>
      </c>
      <c r="B205" s="6">
        <f t="shared" si="4"/>
        <v>130.25</v>
      </c>
    </row>
    <row r="206" spans="1:2" ht="12.75">
      <c r="A206">
        <f t="shared" si="3"/>
        <v>-15.6522005313283</v>
      </c>
      <c r="B206" s="6">
        <f t="shared" si="4"/>
        <v>130.5</v>
      </c>
    </row>
    <row r="207" spans="1:2" ht="12.75">
      <c r="A207">
        <f t="shared" si="3"/>
        <v>-15.628552235560836</v>
      </c>
      <c r="B207" s="6">
        <f t="shared" si="4"/>
        <v>130.75</v>
      </c>
    </row>
    <row r="208" spans="1:2" ht="12.75">
      <c r="A208">
        <f t="shared" si="3"/>
        <v>-15.604969277332842</v>
      </c>
      <c r="B208" s="6">
        <f t="shared" si="4"/>
        <v>131</v>
      </c>
    </row>
    <row r="209" spans="1:2" ht="12.75">
      <c r="A209">
        <f t="shared" si="3"/>
        <v>-15.581451353832092</v>
      </c>
      <c r="B209" s="6">
        <f t="shared" si="4"/>
        <v>131.25</v>
      </c>
    </row>
    <row r="210" spans="1:2" ht="12.75">
      <c r="A210">
        <f t="shared" si="3"/>
        <v>-15.557998164169792</v>
      </c>
      <c r="B210" s="6">
        <f t="shared" si="4"/>
        <v>131.5</v>
      </c>
    </row>
    <row r="211" spans="1:2" ht="12.75">
      <c r="A211">
        <f t="shared" si="3"/>
        <v>-15.534609409365235</v>
      </c>
      <c r="B211" s="6">
        <f t="shared" si="4"/>
        <v>131.75</v>
      </c>
    </row>
    <row r="212" spans="1:2" ht="12.75">
      <c r="A212">
        <f t="shared" si="3"/>
        <v>-15.511284792330581</v>
      </c>
      <c r="B212" s="6">
        <f t="shared" si="4"/>
        <v>132</v>
      </c>
    </row>
    <row r="213" spans="1:2" ht="12.75">
      <c r="A213">
        <f t="shared" si="3"/>
        <v>-15.488024017855802</v>
      </c>
      <c r="B213" s="6">
        <f t="shared" si="4"/>
        <v>132.25</v>
      </c>
    </row>
    <row r="214" spans="1:2" ht="12.75">
      <c r="A214">
        <f aca="true" t="shared" si="5" ref="A214:A277">20*LOG10((12200^2*B214^4)/((20.59^2+B214^2)*(12200^2+B214^2)*(107.7^2+B214^2)^0.5*(737.9^2+B214^2)^0.5)/0.794346722854922)</f>
        <v>-15.464826792593778</v>
      </c>
      <c r="B214" s="6">
        <f aca="true" t="shared" si="6" ref="B214:B277">B213+0.25</f>
        <v>132.5</v>
      </c>
    </row>
    <row r="215" spans="1:2" ht="12.75">
      <c r="A215">
        <f t="shared" si="5"/>
        <v>-15.441692825045525</v>
      </c>
      <c r="B215" s="6">
        <f t="shared" si="6"/>
        <v>132.75</v>
      </c>
    </row>
    <row r="216" spans="1:2" ht="12.75">
      <c r="A216">
        <f t="shared" si="5"/>
        <v>-15.418621825545578</v>
      </c>
      <c r="B216" s="6">
        <f t="shared" si="6"/>
        <v>133</v>
      </c>
    </row>
    <row r="217" spans="1:2" ht="12.75">
      <c r="A217">
        <f t="shared" si="5"/>
        <v>-15.395613506247495</v>
      </c>
      <c r="B217" s="6">
        <f t="shared" si="6"/>
        <v>133.25</v>
      </c>
    </row>
    <row r="218" spans="1:2" ht="12.75">
      <c r="A218">
        <f t="shared" si="5"/>
        <v>-15.372667581109525</v>
      </c>
      <c r="B218" s="6">
        <f t="shared" si="6"/>
        <v>133.5</v>
      </c>
    </row>
    <row r="219" spans="1:2" ht="12.75">
      <c r="A219">
        <f t="shared" si="5"/>
        <v>-15.349783765880405</v>
      </c>
      <c r="B219" s="6">
        <f t="shared" si="6"/>
        <v>133.75</v>
      </c>
    </row>
    <row r="220" spans="1:2" ht="12.75">
      <c r="A220">
        <f t="shared" si="5"/>
        <v>-15.326961778085284</v>
      </c>
      <c r="B220" s="6">
        <f t="shared" si="6"/>
        <v>134</v>
      </c>
    </row>
    <row r="221" spans="1:2" ht="12.75">
      <c r="A221">
        <f t="shared" si="5"/>
        <v>-15.304201337011795</v>
      </c>
      <c r="B221" s="6">
        <f t="shared" si="6"/>
        <v>134.25</v>
      </c>
    </row>
    <row r="222" spans="1:2" ht="12.75">
      <c r="A222">
        <f t="shared" si="5"/>
        <v>-15.281502163696263</v>
      </c>
      <c r="B222" s="6">
        <f t="shared" si="6"/>
        <v>134.5</v>
      </c>
    </row>
    <row r="223" spans="1:2" ht="12.75">
      <c r="A223">
        <f t="shared" si="5"/>
        <v>-15.258863980910009</v>
      </c>
      <c r="B223" s="6">
        <f t="shared" si="6"/>
        <v>134.75</v>
      </c>
    </row>
    <row r="224" spans="1:2" ht="12.75">
      <c r="A224">
        <f t="shared" si="5"/>
        <v>-15.236286513145851</v>
      </c>
      <c r="B224" s="6">
        <f t="shared" si="6"/>
        <v>135</v>
      </c>
    </row>
    <row r="225" spans="1:2" ht="12.75">
      <c r="A225">
        <f t="shared" si="5"/>
        <v>-15.213769486604667</v>
      </c>
      <c r="B225" s="6">
        <f t="shared" si="6"/>
        <v>135.25</v>
      </c>
    </row>
    <row r="226" spans="1:2" ht="12.75">
      <c r="A226">
        <f t="shared" si="5"/>
        <v>-15.191312629182123</v>
      </c>
      <c r="B226" s="6">
        <f t="shared" si="6"/>
        <v>135.5</v>
      </c>
    </row>
    <row r="227" spans="1:2" ht="12.75">
      <c r="A227">
        <f t="shared" si="5"/>
        <v>-15.168915670455515</v>
      </c>
      <c r="B227" s="6">
        <f t="shared" si="6"/>
        <v>135.75</v>
      </c>
    </row>
    <row r="228" spans="1:2" ht="12.75">
      <c r="A228">
        <f t="shared" si="5"/>
        <v>-15.146578341670747</v>
      </c>
      <c r="B228" s="6">
        <f t="shared" si="6"/>
        <v>136</v>
      </c>
    </row>
    <row r="229" spans="1:2" ht="12.75">
      <c r="A229">
        <f t="shared" si="5"/>
        <v>-15.124300375729401</v>
      </c>
      <c r="B229" s="6">
        <f t="shared" si="6"/>
        <v>136.25</v>
      </c>
    </row>
    <row r="230" spans="1:2" ht="12.75">
      <c r="A230">
        <f t="shared" si="5"/>
        <v>-15.102081507175978</v>
      </c>
      <c r="B230" s="6">
        <f t="shared" si="6"/>
        <v>136.5</v>
      </c>
    </row>
    <row r="231" spans="1:2" ht="12.75">
      <c r="A231">
        <f t="shared" si="5"/>
        <v>-15.079921472185214</v>
      </c>
      <c r="B231" s="6">
        <f t="shared" si="6"/>
        <v>136.75</v>
      </c>
    </row>
    <row r="232" spans="1:2" ht="12.75">
      <c r="A232">
        <f t="shared" si="5"/>
        <v>-15.057820008549525</v>
      </c>
      <c r="B232" s="6">
        <f t="shared" si="6"/>
        <v>137</v>
      </c>
    </row>
    <row r="233" spans="1:2" ht="12.75">
      <c r="A233">
        <f t="shared" si="5"/>
        <v>-15.035776855666603</v>
      </c>
      <c r="B233" s="6">
        <f t="shared" si="6"/>
        <v>137.25</v>
      </c>
    </row>
    <row r="234" spans="1:2" ht="12.75">
      <c r="A234">
        <f t="shared" si="5"/>
        <v>-15.013791754527082</v>
      </c>
      <c r="B234" s="6">
        <f t="shared" si="6"/>
        <v>137.5</v>
      </c>
    </row>
    <row r="235" spans="1:2" ht="12.75">
      <c r="A235">
        <f t="shared" si="5"/>
        <v>-14.991864447702334</v>
      </c>
      <c r="B235" s="6">
        <f t="shared" si="6"/>
        <v>137.75</v>
      </c>
    </row>
    <row r="236" spans="1:2" ht="12.75">
      <c r="A236">
        <f t="shared" si="5"/>
        <v>-14.969994679332409</v>
      </c>
      <c r="B236" s="6">
        <f t="shared" si="6"/>
        <v>138</v>
      </c>
    </row>
    <row r="237" spans="1:2" ht="12.75">
      <c r="A237">
        <f t="shared" si="5"/>
        <v>-14.948182195114033</v>
      </c>
      <c r="B237" s="6">
        <f t="shared" si="6"/>
        <v>138.25</v>
      </c>
    </row>
    <row r="238" spans="1:2" ht="12.75">
      <c r="A238">
        <f t="shared" si="5"/>
        <v>-14.926426742288765</v>
      </c>
      <c r="B238" s="6">
        <f t="shared" si="6"/>
        <v>138.5</v>
      </c>
    </row>
    <row r="239" spans="1:2" ht="12.75">
      <c r="A239">
        <f t="shared" si="5"/>
        <v>-14.904728069631243</v>
      </c>
      <c r="B239" s="6">
        <f t="shared" si="6"/>
        <v>138.75</v>
      </c>
    </row>
    <row r="240" spans="1:2" ht="12.75">
      <c r="A240">
        <f t="shared" si="5"/>
        <v>-14.883085927437525</v>
      </c>
      <c r="B240" s="6">
        <f t="shared" si="6"/>
        <v>139</v>
      </c>
    </row>
    <row r="241" spans="1:2" ht="12.75">
      <c r="A241">
        <f t="shared" si="5"/>
        <v>-14.861500067513573</v>
      </c>
      <c r="B241" s="6">
        <f t="shared" si="6"/>
        <v>139.25</v>
      </c>
    </row>
    <row r="242" spans="1:2" ht="12.75">
      <c r="A242">
        <f t="shared" si="5"/>
        <v>-14.839970243163812</v>
      </c>
      <c r="B242" s="6">
        <f t="shared" si="6"/>
        <v>139.5</v>
      </c>
    </row>
    <row r="243" spans="1:2" ht="12.75">
      <c r="A243">
        <f t="shared" si="5"/>
        <v>-14.818496209179798</v>
      </c>
      <c r="B243" s="6">
        <f t="shared" si="6"/>
        <v>139.75</v>
      </c>
    </row>
    <row r="244" spans="1:2" ht="12.75">
      <c r="A244">
        <f t="shared" si="5"/>
        <v>-14.797077721829023</v>
      </c>
      <c r="B244" s="6">
        <f t="shared" si="6"/>
        <v>140</v>
      </c>
    </row>
    <row r="245" spans="1:2" ht="12.75">
      <c r="A245">
        <f t="shared" si="5"/>
        <v>-14.775714538843767</v>
      </c>
      <c r="B245" s="6">
        <f t="shared" si="6"/>
        <v>140.25</v>
      </c>
    </row>
    <row r="246" spans="1:2" ht="12.75">
      <c r="A246">
        <f t="shared" si="5"/>
        <v>-14.754406419410094</v>
      </c>
      <c r="B246" s="6">
        <f t="shared" si="6"/>
        <v>140.5</v>
      </c>
    </row>
    <row r="247" spans="1:2" ht="12.75">
      <c r="A247">
        <f t="shared" si="5"/>
        <v>-14.733153124156939</v>
      </c>
      <c r="B247" s="6">
        <f t="shared" si="6"/>
        <v>140.75</v>
      </c>
    </row>
    <row r="248" spans="1:2" ht="12.75">
      <c r="A248">
        <f t="shared" si="5"/>
        <v>-14.711954415145286</v>
      </c>
      <c r="B248" s="6">
        <f t="shared" si="6"/>
        <v>141</v>
      </c>
    </row>
    <row r="249" spans="1:2" ht="12.75">
      <c r="A249">
        <f t="shared" si="5"/>
        <v>-14.690810055857447</v>
      </c>
      <c r="B249" s="6">
        <f t="shared" si="6"/>
        <v>141.25</v>
      </c>
    </row>
    <row r="250" spans="1:2" ht="12.75">
      <c r="A250">
        <f t="shared" si="5"/>
        <v>-14.669719811186454</v>
      </c>
      <c r="B250" s="6">
        <f t="shared" si="6"/>
        <v>141.5</v>
      </c>
    </row>
    <row r="251" spans="1:2" ht="12.75">
      <c r="A251">
        <f t="shared" si="5"/>
        <v>-14.648683447425517</v>
      </c>
      <c r="B251" s="6">
        <f t="shared" si="6"/>
        <v>141.75</v>
      </c>
    </row>
    <row r="252" spans="1:2" ht="12.75">
      <c r="A252">
        <f t="shared" si="5"/>
        <v>-14.627700732257603</v>
      </c>
      <c r="B252" s="6">
        <f t="shared" si="6"/>
        <v>142</v>
      </c>
    </row>
    <row r="253" spans="1:2" ht="12.75">
      <c r="A253">
        <f t="shared" si="5"/>
        <v>-14.606771434745095</v>
      </c>
      <c r="B253" s="6">
        <f t="shared" si="6"/>
        <v>142.25</v>
      </c>
    </row>
    <row r="254" spans="1:2" ht="12.75">
      <c r="A254">
        <f t="shared" si="5"/>
        <v>-14.585895325319562</v>
      </c>
      <c r="B254" s="6">
        <f t="shared" si="6"/>
        <v>142.5</v>
      </c>
    </row>
    <row r="255" spans="1:2" ht="12.75">
      <c r="A255">
        <f t="shared" si="5"/>
        <v>-14.565072175771585</v>
      </c>
      <c r="B255" s="6">
        <f t="shared" si="6"/>
        <v>142.75</v>
      </c>
    </row>
    <row r="256" spans="1:2" ht="12.75">
      <c r="A256">
        <f t="shared" si="5"/>
        <v>-14.544301759240723</v>
      </c>
      <c r="B256" s="6">
        <f t="shared" si="6"/>
        <v>143</v>
      </c>
    </row>
    <row r="257" spans="1:2" ht="12.75">
      <c r="A257">
        <f t="shared" si="5"/>
        <v>-14.523583850205533</v>
      </c>
      <c r="B257" s="6">
        <f t="shared" si="6"/>
        <v>143.25</v>
      </c>
    </row>
    <row r="258" spans="1:2" ht="12.75">
      <c r="A258">
        <f t="shared" si="5"/>
        <v>-14.502918224473671</v>
      </c>
      <c r="B258" s="6">
        <f t="shared" si="6"/>
        <v>143.5</v>
      </c>
    </row>
    <row r="259" spans="1:2" ht="12.75">
      <c r="A259">
        <f t="shared" si="5"/>
        <v>-14.482304659172138</v>
      </c>
      <c r="B259" s="6">
        <f t="shared" si="6"/>
        <v>143.75</v>
      </c>
    </row>
    <row r="260" spans="1:2" ht="12.75">
      <c r="A260">
        <f t="shared" si="5"/>
        <v>-14.461742932737547</v>
      </c>
      <c r="B260" s="6">
        <f t="shared" si="6"/>
        <v>144</v>
      </c>
    </row>
    <row r="261" spans="1:2" ht="12.75">
      <c r="A261">
        <f t="shared" si="5"/>
        <v>-14.441232824906503</v>
      </c>
      <c r="B261" s="6">
        <f t="shared" si="6"/>
        <v>144.25</v>
      </c>
    </row>
    <row r="262" spans="1:2" ht="12.75">
      <c r="A262">
        <f t="shared" si="5"/>
        <v>-14.420774116706085</v>
      </c>
      <c r="B262" s="6">
        <f t="shared" si="6"/>
        <v>144.5</v>
      </c>
    </row>
    <row r="263" spans="1:2" ht="12.75">
      <c r="A263">
        <f t="shared" si="5"/>
        <v>-14.400366590444397</v>
      </c>
      <c r="B263" s="6">
        <f t="shared" si="6"/>
        <v>144.75</v>
      </c>
    </row>
    <row r="264" spans="1:2" ht="12.75">
      <c r="A264">
        <f t="shared" si="5"/>
        <v>-14.380010029701186</v>
      </c>
      <c r="B264" s="6">
        <f t="shared" si="6"/>
        <v>145</v>
      </c>
    </row>
    <row r="265" spans="1:2" ht="12.75">
      <c r="A265">
        <f t="shared" si="5"/>
        <v>-14.359704219318576</v>
      </c>
      <c r="B265" s="6">
        <f t="shared" si="6"/>
        <v>145.25</v>
      </c>
    </row>
    <row r="266" spans="1:2" ht="12.75">
      <c r="A266">
        <f t="shared" si="5"/>
        <v>-14.339448945391862</v>
      </c>
      <c r="B266" s="6">
        <f t="shared" si="6"/>
        <v>145.5</v>
      </c>
    </row>
    <row r="267" spans="1:2" ht="12.75">
      <c r="A267">
        <f t="shared" si="5"/>
        <v>-14.319243995260383</v>
      </c>
      <c r="B267" s="6">
        <f t="shared" si="6"/>
        <v>145.75</v>
      </c>
    </row>
    <row r="268" spans="1:2" ht="12.75">
      <c r="A268">
        <f t="shared" si="5"/>
        <v>-14.299089157498496</v>
      </c>
      <c r="B268" s="6">
        <f t="shared" si="6"/>
        <v>146</v>
      </c>
    </row>
    <row r="269" spans="1:2" ht="12.75">
      <c r="A269">
        <f t="shared" si="5"/>
        <v>-14.278984221906612</v>
      </c>
      <c r="B269" s="6">
        <f t="shared" si="6"/>
        <v>146.25</v>
      </c>
    </row>
    <row r="270" spans="1:2" ht="12.75">
      <c r="A270">
        <f t="shared" si="5"/>
        <v>-14.25892897950231</v>
      </c>
      <c r="B270" s="6">
        <f t="shared" si="6"/>
        <v>146.5</v>
      </c>
    </row>
    <row r="271" spans="1:2" ht="12.75">
      <c r="A271">
        <f t="shared" si="5"/>
        <v>-14.238923222511525</v>
      </c>
      <c r="B271" s="6">
        <f t="shared" si="6"/>
        <v>146.75</v>
      </c>
    </row>
    <row r="272" spans="1:2" ht="12.75">
      <c r="A272">
        <f t="shared" si="5"/>
        <v>-14.21896674435985</v>
      </c>
      <c r="B272" s="6">
        <f t="shared" si="6"/>
        <v>147</v>
      </c>
    </row>
    <row r="273" spans="1:2" ht="12.75">
      <c r="A273">
        <f t="shared" si="5"/>
        <v>-14.199059339663847</v>
      </c>
      <c r="B273" s="6">
        <f t="shared" si="6"/>
        <v>147.25</v>
      </c>
    </row>
    <row r="274" spans="1:2" ht="12.75">
      <c r="A274">
        <f t="shared" si="5"/>
        <v>-14.179200804222498</v>
      </c>
      <c r="B274" s="6">
        <f t="shared" si="6"/>
        <v>147.5</v>
      </c>
    </row>
    <row r="275" spans="1:2" ht="12.75">
      <c r="A275">
        <f t="shared" si="5"/>
        <v>-14.1593909350087</v>
      </c>
      <c r="B275" s="6">
        <f t="shared" si="6"/>
        <v>147.75</v>
      </c>
    </row>
    <row r="276" spans="1:2" ht="12.75">
      <c r="A276">
        <f t="shared" si="5"/>
        <v>-14.139629530160821</v>
      </c>
      <c r="B276" s="6">
        <f t="shared" si="6"/>
        <v>148</v>
      </c>
    </row>
    <row r="277" spans="1:2" ht="12.75">
      <c r="A277">
        <f t="shared" si="5"/>
        <v>-14.119916388974369</v>
      </c>
      <c r="B277" s="6">
        <f t="shared" si="6"/>
        <v>148.25</v>
      </c>
    </row>
    <row r="278" spans="1:2" ht="12.75">
      <c r="A278">
        <f aca="true" t="shared" si="7" ref="A278:A341">20*LOG10((12200^2*B278^4)/((20.59^2+B278^2)*(12200^2+B278^2)*(107.7^2+B278^2)^0.5*(737.9^2+B278^2)^0.5)/0.794346722854922)</f>
        <v>-14.10025131189369</v>
      </c>
      <c r="B278" s="6">
        <f aca="true" t="shared" si="8" ref="B278:B341">B277+0.25</f>
        <v>148.5</v>
      </c>
    </row>
    <row r="279" spans="1:2" ht="12.75">
      <c r="A279">
        <f t="shared" si="7"/>
        <v>-14.080634100503762</v>
      </c>
      <c r="B279" s="6">
        <f t="shared" si="8"/>
        <v>148.75</v>
      </c>
    </row>
    <row r="280" spans="1:2" ht="12.75">
      <c r="A280">
        <f t="shared" si="7"/>
        <v>-14.061064557522066</v>
      </c>
      <c r="B280" s="6">
        <f t="shared" si="8"/>
        <v>149</v>
      </c>
    </row>
    <row r="281" spans="1:2" ht="12.75">
      <c r="A281">
        <f t="shared" si="7"/>
        <v>-14.041542486790492</v>
      </c>
      <c r="B281" s="6">
        <f t="shared" si="8"/>
        <v>149.25</v>
      </c>
    </row>
    <row r="282" spans="1:2" ht="12.75">
      <c r="A282">
        <f t="shared" si="7"/>
        <v>-14.022067693267367</v>
      </c>
      <c r="B282" s="6">
        <f t="shared" si="8"/>
        <v>149.5</v>
      </c>
    </row>
    <row r="283" spans="1:2" ht="12.75">
      <c r="A283">
        <f t="shared" si="7"/>
        <v>-14.002639983019499</v>
      </c>
      <c r="B283" s="6">
        <f t="shared" si="8"/>
        <v>149.75</v>
      </c>
    </row>
    <row r="284" spans="1:2" ht="12.75">
      <c r="A284">
        <f t="shared" si="7"/>
        <v>-13.98325916321431</v>
      </c>
      <c r="B284" s="6">
        <f t="shared" si="8"/>
        <v>150</v>
      </c>
    </row>
    <row r="285" spans="1:2" ht="12.75">
      <c r="A285">
        <f t="shared" si="7"/>
        <v>-13.963925042112077</v>
      </c>
      <c r="B285" s="6">
        <f t="shared" si="8"/>
        <v>150.25</v>
      </c>
    </row>
    <row r="286" spans="1:2" ht="12.75">
      <c r="A286">
        <f t="shared" si="7"/>
        <v>-13.944637429058144</v>
      </c>
      <c r="B286" s="6">
        <f t="shared" si="8"/>
        <v>150.5</v>
      </c>
    </row>
    <row r="287" spans="1:2" ht="12.75">
      <c r="A287">
        <f t="shared" si="7"/>
        <v>-13.9253961344753</v>
      </c>
      <c r="B287" s="6">
        <f t="shared" si="8"/>
        <v>150.75</v>
      </c>
    </row>
    <row r="288" spans="1:2" ht="12.75">
      <c r="A288">
        <f t="shared" si="7"/>
        <v>-13.906200969856158</v>
      </c>
      <c r="B288" s="6">
        <f t="shared" si="8"/>
        <v>151</v>
      </c>
    </row>
    <row r="289" spans="1:2" ht="12.75">
      <c r="A289">
        <f t="shared" si="7"/>
        <v>-13.887051747755628</v>
      </c>
      <c r="B289" s="6">
        <f t="shared" si="8"/>
        <v>151.25</v>
      </c>
    </row>
    <row r="290" spans="1:2" ht="12.75">
      <c r="A290">
        <f t="shared" si="7"/>
        <v>-13.867948281783447</v>
      </c>
      <c r="B290" s="6">
        <f t="shared" si="8"/>
        <v>151.5</v>
      </c>
    </row>
    <row r="291" spans="1:2" ht="12.75">
      <c r="A291">
        <f t="shared" si="7"/>
        <v>-13.84889038659675</v>
      </c>
      <c r="B291" s="6">
        <f t="shared" si="8"/>
        <v>151.75</v>
      </c>
    </row>
    <row r="292" spans="1:2" ht="12.75">
      <c r="A292">
        <f t="shared" si="7"/>
        <v>-13.82987787789276</v>
      </c>
      <c r="B292" s="6">
        <f t="shared" si="8"/>
        <v>152</v>
      </c>
    </row>
    <row r="293" spans="1:2" ht="12.75">
      <c r="A293">
        <f t="shared" si="7"/>
        <v>-13.810910572401468</v>
      </c>
      <c r="B293" s="6">
        <f t="shared" si="8"/>
        <v>152.25</v>
      </c>
    </row>
    <row r="294" spans="1:2" ht="12.75">
      <c r="A294">
        <f t="shared" si="7"/>
        <v>-13.791988287878432</v>
      </c>
      <c r="B294" s="6">
        <f t="shared" si="8"/>
        <v>152.5</v>
      </c>
    </row>
    <row r="295" spans="1:2" ht="12.75">
      <c r="A295">
        <f t="shared" si="7"/>
        <v>-13.773110843097605</v>
      </c>
      <c r="B295" s="6">
        <f t="shared" si="8"/>
        <v>152.75</v>
      </c>
    </row>
    <row r="296" spans="1:2" ht="12.75">
      <c r="A296">
        <f t="shared" si="7"/>
        <v>-13.75427805784424</v>
      </c>
      <c r="B296" s="6">
        <f t="shared" si="8"/>
        <v>153</v>
      </c>
    </row>
    <row r="297" spans="1:2" ht="12.75">
      <c r="A297">
        <f t="shared" si="7"/>
        <v>-13.735489752907844</v>
      </c>
      <c r="B297" s="6">
        <f t="shared" si="8"/>
        <v>153.25</v>
      </c>
    </row>
    <row r="298" spans="1:2" ht="12.75">
      <c r="A298">
        <f t="shared" si="7"/>
        <v>-13.716745750075187</v>
      </c>
      <c r="B298" s="6">
        <f t="shared" si="8"/>
        <v>153.5</v>
      </c>
    </row>
    <row r="299" spans="1:2" ht="12.75">
      <c r="A299">
        <f t="shared" si="7"/>
        <v>-13.698045872123387</v>
      </c>
      <c r="B299" s="6">
        <f t="shared" si="8"/>
        <v>153.75</v>
      </c>
    </row>
    <row r="300" spans="1:2" ht="12.75">
      <c r="A300">
        <f t="shared" si="7"/>
        <v>-13.67938994281304</v>
      </c>
      <c r="B300" s="6">
        <f t="shared" si="8"/>
        <v>154</v>
      </c>
    </row>
    <row r="301" spans="1:2" ht="12.75">
      <c r="A301">
        <f t="shared" si="7"/>
        <v>-13.660777786881418</v>
      </c>
      <c r="B301" s="6">
        <f t="shared" si="8"/>
        <v>154.25</v>
      </c>
    </row>
    <row r="302" spans="1:2" ht="12.75">
      <c r="A302">
        <f t="shared" si="7"/>
        <v>-13.642209230035684</v>
      </c>
      <c r="B302" s="6">
        <f t="shared" si="8"/>
        <v>154.5</v>
      </c>
    </row>
    <row r="303" spans="1:2" ht="12.75">
      <c r="A303">
        <f t="shared" si="7"/>
        <v>-13.623684098946232</v>
      </c>
      <c r="B303" s="6">
        <f t="shared" si="8"/>
        <v>154.75</v>
      </c>
    </row>
    <row r="304" spans="1:2" ht="12.75">
      <c r="A304">
        <f t="shared" si="7"/>
        <v>-13.605202221240027</v>
      </c>
      <c r="B304" s="6">
        <f t="shared" si="8"/>
        <v>155</v>
      </c>
    </row>
    <row r="305" spans="1:2" ht="12.75">
      <c r="A305">
        <f t="shared" si="7"/>
        <v>-13.586763425494013</v>
      </c>
      <c r="B305" s="6">
        <f t="shared" si="8"/>
        <v>155.25</v>
      </c>
    </row>
    <row r="306" spans="1:2" ht="12.75">
      <c r="A306">
        <f t="shared" si="7"/>
        <v>-13.568367541228593</v>
      </c>
      <c r="B306" s="6">
        <f t="shared" si="8"/>
        <v>155.5</v>
      </c>
    </row>
    <row r="307" spans="1:2" ht="12.75">
      <c r="A307">
        <f t="shared" si="7"/>
        <v>-13.550014398901135</v>
      </c>
      <c r="B307" s="6">
        <f t="shared" si="8"/>
        <v>155.75</v>
      </c>
    </row>
    <row r="308" spans="1:2" ht="12.75">
      <c r="A308">
        <f t="shared" si="7"/>
        <v>-13.531703829899566</v>
      </c>
      <c r="B308" s="6">
        <f t="shared" si="8"/>
        <v>156</v>
      </c>
    </row>
    <row r="309" spans="1:2" ht="12.75">
      <c r="A309">
        <f t="shared" si="7"/>
        <v>-13.51343566653598</v>
      </c>
      <c r="B309" s="6">
        <f t="shared" si="8"/>
        <v>156.25</v>
      </c>
    </row>
    <row r="310" spans="1:2" ht="12.75">
      <c r="A310">
        <f t="shared" si="7"/>
        <v>-13.495209742040327</v>
      </c>
      <c r="B310" s="6">
        <f t="shared" si="8"/>
        <v>156.5</v>
      </c>
    </row>
    <row r="311" spans="1:2" ht="12.75">
      <c r="A311">
        <f t="shared" si="7"/>
        <v>-13.47702589055414</v>
      </c>
      <c r="B311" s="6">
        <f t="shared" si="8"/>
        <v>156.75</v>
      </c>
    </row>
    <row r="312" spans="1:2" ht="12.75">
      <c r="A312">
        <f t="shared" si="7"/>
        <v>-13.45888394712433</v>
      </c>
      <c r="B312" s="6">
        <f t="shared" si="8"/>
        <v>157</v>
      </c>
    </row>
    <row r="313" spans="1:2" ht="12.75">
      <c r="A313">
        <f t="shared" si="7"/>
        <v>-13.440783747696992</v>
      </c>
      <c r="B313" s="6">
        <f t="shared" si="8"/>
        <v>157.25</v>
      </c>
    </row>
    <row r="314" spans="1:2" ht="12.75">
      <c r="A314">
        <f t="shared" si="7"/>
        <v>-13.422725129111331</v>
      </c>
      <c r="B314" s="6">
        <f t="shared" si="8"/>
        <v>157.5</v>
      </c>
    </row>
    <row r="315" spans="1:2" ht="12.75">
      <c r="A315">
        <f t="shared" si="7"/>
        <v>-13.404707929093549</v>
      </c>
      <c r="B315" s="6">
        <f t="shared" si="8"/>
        <v>157.75</v>
      </c>
    </row>
    <row r="316" spans="1:2" ht="12.75">
      <c r="A316">
        <f t="shared" si="7"/>
        <v>-13.38673198625086</v>
      </c>
      <c r="B316" s="6">
        <f t="shared" si="8"/>
        <v>158</v>
      </c>
    </row>
    <row r="317" spans="1:2" ht="12.75">
      <c r="A317">
        <f t="shared" si="7"/>
        <v>-13.368797140065512</v>
      </c>
      <c r="B317" s="6">
        <f t="shared" si="8"/>
        <v>158.25</v>
      </c>
    </row>
    <row r="318" spans="1:2" ht="12.75">
      <c r="A318">
        <f t="shared" si="7"/>
        <v>-13.350903230888866</v>
      </c>
      <c r="B318" s="6">
        <f t="shared" si="8"/>
        <v>158.5</v>
      </c>
    </row>
    <row r="319" spans="1:2" ht="12.75">
      <c r="A319">
        <f t="shared" si="7"/>
        <v>-13.333050099935523</v>
      </c>
      <c r="B319" s="6">
        <f t="shared" si="8"/>
        <v>158.75</v>
      </c>
    </row>
    <row r="320" spans="1:2" ht="12.75">
      <c r="A320">
        <f t="shared" si="7"/>
        <v>-13.315237589277517</v>
      </c>
      <c r="B320" s="6">
        <f t="shared" si="8"/>
        <v>159</v>
      </c>
    </row>
    <row r="321" spans="1:2" ht="12.75">
      <c r="A321">
        <f t="shared" si="7"/>
        <v>-13.2974655418385</v>
      </c>
      <c r="B321" s="6">
        <f t="shared" si="8"/>
        <v>159.25</v>
      </c>
    </row>
    <row r="322" spans="1:2" ht="12.75">
      <c r="A322">
        <f t="shared" si="7"/>
        <v>-13.279733801388051</v>
      </c>
      <c r="B322" s="6">
        <f t="shared" si="8"/>
        <v>159.5</v>
      </c>
    </row>
    <row r="323" spans="1:2" ht="12.75">
      <c r="A323">
        <f t="shared" si="7"/>
        <v>-13.262042212535967</v>
      </c>
      <c r="B323" s="6">
        <f t="shared" si="8"/>
        <v>159.75</v>
      </c>
    </row>
    <row r="324" spans="1:2" ht="12.75">
      <c r="A324">
        <f t="shared" si="7"/>
        <v>-13.244390620726637</v>
      </c>
      <c r="B324" s="6">
        <f t="shared" si="8"/>
        <v>160</v>
      </c>
    </row>
    <row r="325" spans="1:2" ht="12.75">
      <c r="A325">
        <f t="shared" si="7"/>
        <v>-13.226778872233446</v>
      </c>
      <c r="B325" s="6">
        <f t="shared" si="8"/>
        <v>160.25</v>
      </c>
    </row>
    <row r="326" spans="1:2" ht="12.75">
      <c r="A326">
        <f t="shared" si="7"/>
        <v>-13.209206814153216</v>
      </c>
      <c r="B326" s="6">
        <f t="shared" si="8"/>
        <v>160.5</v>
      </c>
    </row>
    <row r="327" spans="1:2" ht="12.75">
      <c r="A327">
        <f t="shared" si="7"/>
        <v>-13.19167429440072</v>
      </c>
      <c r="B327" s="6">
        <f t="shared" si="8"/>
        <v>160.75</v>
      </c>
    </row>
    <row r="328" spans="1:2" ht="12.75">
      <c r="A328">
        <f t="shared" si="7"/>
        <v>-13.174181161703203</v>
      </c>
      <c r="B328" s="6">
        <f t="shared" si="8"/>
        <v>161</v>
      </c>
    </row>
    <row r="329" spans="1:2" ht="12.75">
      <c r="A329">
        <f t="shared" si="7"/>
        <v>-13.156727265594977</v>
      </c>
      <c r="B329" s="6">
        <f t="shared" si="8"/>
        <v>161.25</v>
      </c>
    </row>
    <row r="330" spans="1:2" ht="12.75">
      <c r="A330">
        <f t="shared" si="7"/>
        <v>-13.139312456412052</v>
      </c>
      <c r="B330" s="6">
        <f t="shared" si="8"/>
        <v>161.5</v>
      </c>
    </row>
    <row r="331" spans="1:2" ht="12.75">
      <c r="A331">
        <f t="shared" si="7"/>
        <v>-13.121936585286782</v>
      </c>
      <c r="B331" s="6">
        <f t="shared" si="8"/>
        <v>161.75</v>
      </c>
    </row>
    <row r="332" spans="1:2" ht="12.75">
      <c r="A332">
        <f t="shared" si="7"/>
        <v>-13.10459950414261</v>
      </c>
      <c r="B332" s="6">
        <f t="shared" si="8"/>
        <v>162</v>
      </c>
    </row>
    <row r="333" spans="1:2" ht="12.75">
      <c r="A333">
        <f t="shared" si="7"/>
        <v>-13.087301065688804</v>
      </c>
      <c r="B333" s="6">
        <f t="shared" si="8"/>
        <v>162.25</v>
      </c>
    </row>
    <row r="334" spans="1:2" ht="12.75">
      <c r="A334">
        <f t="shared" si="7"/>
        <v>-13.070041123415235</v>
      </c>
      <c r="B334" s="6">
        <f t="shared" si="8"/>
        <v>162.5</v>
      </c>
    </row>
    <row r="335" spans="1:2" ht="12.75">
      <c r="A335">
        <f t="shared" si="7"/>
        <v>-13.052819531587252</v>
      </c>
      <c r="B335" s="6">
        <f t="shared" si="8"/>
        <v>162.75</v>
      </c>
    </row>
    <row r="336" spans="1:2" ht="12.75">
      <c r="A336">
        <f t="shared" si="7"/>
        <v>-13.035636145240527</v>
      </c>
      <c r="B336" s="6">
        <f t="shared" si="8"/>
        <v>163</v>
      </c>
    </row>
    <row r="337" spans="1:2" ht="12.75">
      <c r="A337">
        <f t="shared" si="7"/>
        <v>-13.01849082017599</v>
      </c>
      <c r="B337" s="6">
        <f t="shared" si="8"/>
        <v>163.25</v>
      </c>
    </row>
    <row r="338" spans="1:2" ht="12.75">
      <c r="A338">
        <f t="shared" si="7"/>
        <v>-13.001383412954775</v>
      </c>
      <c r="B338" s="6">
        <f t="shared" si="8"/>
        <v>163.5</v>
      </c>
    </row>
    <row r="339" spans="1:2" ht="12.75">
      <c r="A339">
        <f t="shared" si="7"/>
        <v>-12.984313780893235</v>
      </c>
      <c r="B339" s="6">
        <f t="shared" si="8"/>
        <v>163.75</v>
      </c>
    </row>
    <row r="340" spans="1:2" ht="12.75">
      <c r="A340">
        <f t="shared" si="7"/>
        <v>-12.967281782057958</v>
      </c>
      <c r="B340" s="6">
        <f t="shared" si="8"/>
        <v>164</v>
      </c>
    </row>
    <row r="341" spans="1:2" ht="12.75">
      <c r="A341">
        <f t="shared" si="7"/>
        <v>-12.950287275260855</v>
      </c>
      <c r="B341" s="6">
        <f t="shared" si="8"/>
        <v>164.25</v>
      </c>
    </row>
    <row r="342" spans="1:2" ht="12.75">
      <c r="A342">
        <f aca="true" t="shared" si="9" ref="A342:A405">20*LOG10((12200^2*B342^4)/((20.59^2+B342^2)*(12200^2+B342^2)*(107.7^2+B342^2)^0.5*(737.9^2+B342^2)^0.5)/0.794346722854922)</f>
        <v>-12.933330120054274</v>
      </c>
      <c r="B342" s="6">
        <f aca="true" t="shared" si="10" ref="B342:B405">B341+0.25</f>
        <v>164.5</v>
      </c>
    </row>
    <row r="343" spans="1:2" ht="12.75">
      <c r="A343">
        <f t="shared" si="9"/>
        <v>-12.916410176726147</v>
      </c>
      <c r="B343" s="6">
        <f t="shared" si="10"/>
        <v>164.75</v>
      </c>
    </row>
    <row r="344" spans="1:2" ht="12.75">
      <c r="A344">
        <f t="shared" si="9"/>
        <v>-12.899527306295193</v>
      </c>
      <c r="B344" s="6">
        <f t="shared" si="10"/>
        <v>165</v>
      </c>
    </row>
    <row r="345" spans="1:2" ht="12.75">
      <c r="A345">
        <f t="shared" si="9"/>
        <v>-12.882681370506122</v>
      </c>
      <c r="B345" s="6">
        <f t="shared" si="10"/>
        <v>165.25</v>
      </c>
    </row>
    <row r="346" spans="1:2" ht="12.75">
      <c r="A346">
        <f t="shared" si="9"/>
        <v>-12.86587223182493</v>
      </c>
      <c r="B346" s="6">
        <f t="shared" si="10"/>
        <v>165.5</v>
      </c>
    </row>
    <row r="347" spans="1:2" ht="12.75">
      <c r="A347">
        <f t="shared" si="9"/>
        <v>-12.849099753434178</v>
      </c>
      <c r="B347" s="6">
        <f t="shared" si="10"/>
        <v>165.75</v>
      </c>
    </row>
    <row r="348" spans="1:2" ht="12.75">
      <c r="A348">
        <f t="shared" si="9"/>
        <v>-12.832363799228341</v>
      </c>
      <c r="B348" s="6">
        <f t="shared" si="10"/>
        <v>166</v>
      </c>
    </row>
    <row r="349" spans="1:2" ht="12.75">
      <c r="A349">
        <f t="shared" si="9"/>
        <v>-12.815664233809185</v>
      </c>
      <c r="B349" s="6">
        <f t="shared" si="10"/>
        <v>166.25</v>
      </c>
    </row>
    <row r="350" spans="1:2" ht="12.75">
      <c r="A350">
        <f t="shared" si="9"/>
        <v>-12.799000922481165</v>
      </c>
      <c r="B350" s="6">
        <f t="shared" si="10"/>
        <v>166.5</v>
      </c>
    </row>
    <row r="351" spans="1:2" ht="12.75">
      <c r="A351">
        <f t="shared" si="9"/>
        <v>-12.782373731246889</v>
      </c>
      <c r="B351" s="6">
        <f t="shared" si="10"/>
        <v>166.75</v>
      </c>
    </row>
    <row r="352" spans="1:2" ht="12.75">
      <c r="A352">
        <f t="shared" si="9"/>
        <v>-12.765782526802587</v>
      </c>
      <c r="B352" s="6">
        <f t="shared" si="10"/>
        <v>167</v>
      </c>
    </row>
    <row r="353" spans="1:2" ht="12.75">
      <c r="A353">
        <f t="shared" si="9"/>
        <v>-12.749227176533628</v>
      </c>
      <c r="B353" s="6">
        <f t="shared" si="10"/>
        <v>167.25</v>
      </c>
    </row>
    <row r="354" spans="1:2" ht="12.75">
      <c r="A354">
        <f t="shared" si="9"/>
        <v>-12.732707548510074</v>
      </c>
      <c r="B354" s="6">
        <f t="shared" si="10"/>
        <v>167.5</v>
      </c>
    </row>
    <row r="355" spans="1:2" ht="12.75">
      <c r="A355">
        <f t="shared" si="9"/>
        <v>-12.716223511482267</v>
      </c>
      <c r="B355" s="6">
        <f t="shared" si="10"/>
        <v>167.75</v>
      </c>
    </row>
    <row r="356" spans="1:2" ht="12.75">
      <c r="A356">
        <f t="shared" si="9"/>
        <v>-12.699774934876444</v>
      </c>
      <c r="B356" s="6">
        <f t="shared" si="10"/>
        <v>168</v>
      </c>
    </row>
    <row r="357" spans="1:2" ht="12.75">
      <c r="A357">
        <f t="shared" si="9"/>
        <v>-12.683361688790393</v>
      </c>
      <c r="B357" s="6">
        <f t="shared" si="10"/>
        <v>168.25</v>
      </c>
    </row>
    <row r="358" spans="1:2" ht="12.75">
      <c r="A358">
        <f t="shared" si="9"/>
        <v>-12.666983643989141</v>
      </c>
      <c r="B358" s="6">
        <f t="shared" si="10"/>
        <v>168.5</v>
      </c>
    </row>
    <row r="359" spans="1:2" ht="12.75">
      <c r="A359">
        <f t="shared" si="9"/>
        <v>-12.650640671900657</v>
      </c>
      <c r="B359" s="6">
        <f t="shared" si="10"/>
        <v>168.75</v>
      </c>
    </row>
    <row r="360" spans="1:2" ht="12.75">
      <c r="A360">
        <f t="shared" si="9"/>
        <v>-12.63433264461163</v>
      </c>
      <c r="B360" s="6">
        <f t="shared" si="10"/>
        <v>169</v>
      </c>
    </row>
    <row r="361" spans="1:2" ht="12.75">
      <c r="A361">
        <f t="shared" si="9"/>
        <v>-12.618059434863234</v>
      </c>
      <c r="B361" s="6">
        <f t="shared" si="10"/>
        <v>169.25</v>
      </c>
    </row>
    <row r="362" spans="1:2" ht="12.75">
      <c r="A362">
        <f t="shared" si="9"/>
        <v>-12.60182091604695</v>
      </c>
      <c r="B362" s="6">
        <f t="shared" si="10"/>
        <v>169.5</v>
      </c>
    </row>
    <row r="363" spans="1:2" ht="12.75">
      <c r="A363">
        <f t="shared" si="9"/>
        <v>-12.585616962200417</v>
      </c>
      <c r="B363" s="6">
        <f t="shared" si="10"/>
        <v>169.75</v>
      </c>
    </row>
    <row r="364" spans="1:2" ht="12.75">
      <c r="A364">
        <f t="shared" si="9"/>
        <v>-12.569447448003304</v>
      </c>
      <c r="B364" s="6">
        <f t="shared" si="10"/>
        <v>170</v>
      </c>
    </row>
    <row r="365" spans="1:2" ht="12.75">
      <c r="A365">
        <f t="shared" si="9"/>
        <v>-12.553312248773237</v>
      </c>
      <c r="B365" s="6">
        <f t="shared" si="10"/>
        <v>170.25</v>
      </c>
    </row>
    <row r="366" spans="1:2" ht="12.75">
      <c r="A366">
        <f t="shared" si="9"/>
        <v>-12.537211240461716</v>
      </c>
      <c r="B366" s="6">
        <f t="shared" si="10"/>
        <v>170.5</v>
      </c>
    </row>
    <row r="367" spans="1:2" ht="12.75">
      <c r="A367">
        <f t="shared" si="9"/>
        <v>-12.521144299650121</v>
      </c>
      <c r="B367" s="6">
        <f t="shared" si="10"/>
        <v>170.75</v>
      </c>
    </row>
    <row r="368" spans="1:2" ht="12.75">
      <c r="A368">
        <f t="shared" si="9"/>
        <v>-12.50511130354569</v>
      </c>
      <c r="B368" s="6">
        <f t="shared" si="10"/>
        <v>171</v>
      </c>
    </row>
    <row r="369" spans="1:2" ht="12.75">
      <c r="A369">
        <f t="shared" si="9"/>
        <v>-12.48911212997755</v>
      </c>
      <c r="B369" s="6">
        <f t="shared" si="10"/>
        <v>171.25</v>
      </c>
    </row>
    <row r="370" spans="1:2" ht="12.75">
      <c r="A370">
        <f t="shared" si="9"/>
        <v>-12.473146657392808</v>
      </c>
      <c r="B370" s="6">
        <f t="shared" si="10"/>
        <v>171.5</v>
      </c>
    </row>
    <row r="371" spans="1:2" ht="12.75">
      <c r="A371">
        <f t="shared" si="9"/>
        <v>-12.457214764852617</v>
      </c>
      <c r="B371" s="6">
        <f t="shared" si="10"/>
        <v>171.75</v>
      </c>
    </row>
    <row r="372" spans="1:2" ht="12.75">
      <c r="A372">
        <f t="shared" si="9"/>
        <v>-12.441316332028315</v>
      </c>
      <c r="B372" s="6">
        <f t="shared" si="10"/>
        <v>172</v>
      </c>
    </row>
    <row r="373" spans="1:2" ht="12.75">
      <c r="A373">
        <f t="shared" si="9"/>
        <v>-12.425451239197558</v>
      </c>
      <c r="B373" s="6">
        <f t="shared" si="10"/>
        <v>172.25</v>
      </c>
    </row>
    <row r="374" spans="1:2" ht="12.75">
      <c r="A374">
        <f t="shared" si="9"/>
        <v>-12.409619367240536</v>
      </c>
      <c r="B374" s="6">
        <f t="shared" si="10"/>
        <v>172.5</v>
      </c>
    </row>
    <row r="375" spans="1:2" ht="12.75">
      <c r="A375">
        <f t="shared" si="9"/>
        <v>-12.393820597636145</v>
      </c>
      <c r="B375" s="6">
        <f t="shared" si="10"/>
        <v>172.75</v>
      </c>
    </row>
    <row r="376" spans="1:2" ht="12.75">
      <c r="A376">
        <f t="shared" si="9"/>
        <v>-12.378054812458245</v>
      </c>
      <c r="B376" s="6">
        <f t="shared" si="10"/>
        <v>173</v>
      </c>
    </row>
    <row r="377" spans="1:2" ht="12.75">
      <c r="A377">
        <f t="shared" si="9"/>
        <v>-12.362321894371917</v>
      </c>
      <c r="B377" s="6">
        <f t="shared" si="10"/>
        <v>173.25</v>
      </c>
    </row>
    <row r="378" spans="1:2" ht="12.75">
      <c r="A378">
        <f t="shared" si="9"/>
        <v>-12.346621726629765</v>
      </c>
      <c r="B378" s="6">
        <f t="shared" si="10"/>
        <v>173.5</v>
      </c>
    </row>
    <row r="379" spans="1:2" ht="12.75">
      <c r="A379">
        <f t="shared" si="9"/>
        <v>-12.330954193068235</v>
      </c>
      <c r="B379" s="6">
        <f t="shared" si="10"/>
        <v>173.75</v>
      </c>
    </row>
    <row r="380" spans="1:2" ht="12.75">
      <c r="A380">
        <f t="shared" si="9"/>
        <v>-12.31531917810396</v>
      </c>
      <c r="B380" s="6">
        <f t="shared" si="10"/>
        <v>174</v>
      </c>
    </row>
    <row r="381" spans="1:2" ht="12.75">
      <c r="A381">
        <f t="shared" si="9"/>
        <v>-12.299716566730144</v>
      </c>
      <c r="B381" s="6">
        <f t="shared" si="10"/>
        <v>174.25</v>
      </c>
    </row>
    <row r="382" spans="1:2" ht="12.75">
      <c r="A382">
        <f t="shared" si="9"/>
        <v>-12.284146244512948</v>
      </c>
      <c r="B382" s="6">
        <f t="shared" si="10"/>
        <v>174.5</v>
      </c>
    </row>
    <row r="383" spans="1:2" ht="12.75">
      <c r="A383">
        <f t="shared" si="9"/>
        <v>-12.268608097587952</v>
      </c>
      <c r="B383" s="6">
        <f t="shared" si="10"/>
        <v>174.75</v>
      </c>
    </row>
    <row r="384" spans="1:2" ht="12.75">
      <c r="A384">
        <f t="shared" si="9"/>
        <v>-12.253102012656571</v>
      </c>
      <c r="B384" s="6">
        <f t="shared" si="10"/>
        <v>175</v>
      </c>
    </row>
    <row r="385" spans="1:2" ht="12.75">
      <c r="A385">
        <f t="shared" si="9"/>
        <v>-12.237627876982572</v>
      </c>
      <c r="B385" s="6">
        <f t="shared" si="10"/>
        <v>175.25</v>
      </c>
    </row>
    <row r="386" spans="1:2" ht="12.75">
      <c r="A386">
        <f t="shared" si="9"/>
        <v>-12.222185578388556</v>
      </c>
      <c r="B386" s="6">
        <f t="shared" si="10"/>
        <v>175.5</v>
      </c>
    </row>
    <row r="387" spans="1:2" ht="12.75">
      <c r="A387">
        <f t="shared" si="9"/>
        <v>-12.206775005252519</v>
      </c>
      <c r="B387" s="6">
        <f t="shared" si="10"/>
        <v>175.75</v>
      </c>
    </row>
    <row r="388" spans="1:2" ht="12.75">
      <c r="A388">
        <f t="shared" si="9"/>
        <v>-12.19139604650439</v>
      </c>
      <c r="B388" s="6">
        <f t="shared" si="10"/>
        <v>176</v>
      </c>
    </row>
    <row r="389" spans="1:2" ht="12.75">
      <c r="A389">
        <f t="shared" si="9"/>
        <v>-12.176048591622617</v>
      </c>
      <c r="B389" s="6">
        <f t="shared" si="10"/>
        <v>176.25</v>
      </c>
    </row>
    <row r="390" spans="1:2" ht="12.75">
      <c r="A390">
        <f t="shared" si="9"/>
        <v>-12.160732530630803</v>
      </c>
      <c r="B390" s="6">
        <f t="shared" si="10"/>
        <v>176.5</v>
      </c>
    </row>
    <row r="391" spans="1:2" ht="12.75">
      <c r="A391">
        <f t="shared" si="9"/>
        <v>-12.145447754094306</v>
      </c>
      <c r="B391" s="6">
        <f t="shared" si="10"/>
        <v>176.75</v>
      </c>
    </row>
    <row r="392" spans="1:2" ht="12.75">
      <c r="A392">
        <f t="shared" si="9"/>
        <v>-12.130194153116925</v>
      </c>
      <c r="B392" s="6">
        <f t="shared" si="10"/>
        <v>177</v>
      </c>
    </row>
    <row r="393" spans="1:2" ht="12.75">
      <c r="A393">
        <f t="shared" si="9"/>
        <v>-12.114971619337567</v>
      </c>
      <c r="B393" s="6">
        <f t="shared" si="10"/>
        <v>177.25</v>
      </c>
    </row>
    <row r="394" spans="1:2" ht="12.75">
      <c r="A394">
        <f t="shared" si="9"/>
        <v>-12.099780044926977</v>
      </c>
      <c r="B394" s="6">
        <f t="shared" si="10"/>
        <v>177.5</v>
      </c>
    </row>
    <row r="395" spans="1:2" ht="12.75">
      <c r="A395">
        <f t="shared" si="9"/>
        <v>-12.084619322584446</v>
      </c>
      <c r="B395" s="6">
        <f t="shared" si="10"/>
        <v>177.75</v>
      </c>
    </row>
    <row r="396" spans="1:2" ht="12.75">
      <c r="A396">
        <f t="shared" si="9"/>
        <v>-12.069489345534592</v>
      </c>
      <c r="B396" s="6">
        <f t="shared" si="10"/>
        <v>178</v>
      </c>
    </row>
    <row r="397" spans="1:2" ht="12.75">
      <c r="A397">
        <f t="shared" si="9"/>
        <v>-12.054390007524114</v>
      </c>
      <c r="B397" s="6">
        <f t="shared" si="10"/>
        <v>178.25</v>
      </c>
    </row>
    <row r="398" spans="1:2" ht="12.75">
      <c r="A398">
        <f t="shared" si="9"/>
        <v>-12.039321202818623</v>
      </c>
      <c r="B398" s="6">
        <f t="shared" si="10"/>
        <v>178.5</v>
      </c>
    </row>
    <row r="399" spans="1:2" ht="12.75">
      <c r="A399">
        <f t="shared" si="9"/>
        <v>-12.02428282619945</v>
      </c>
      <c r="B399" s="6">
        <f t="shared" si="10"/>
        <v>178.75</v>
      </c>
    </row>
    <row r="400" spans="1:2" ht="12.75">
      <c r="A400">
        <f t="shared" si="9"/>
        <v>-12.0092747729605</v>
      </c>
      <c r="B400" s="6">
        <f t="shared" si="10"/>
        <v>179</v>
      </c>
    </row>
    <row r="401" spans="1:2" ht="12.75">
      <c r="A401">
        <f t="shared" si="9"/>
        <v>-11.994296938905142</v>
      </c>
      <c r="B401" s="6">
        <f t="shared" si="10"/>
        <v>179.25</v>
      </c>
    </row>
    <row r="402" spans="1:2" ht="12.75">
      <c r="A402">
        <f t="shared" si="9"/>
        <v>-11.979349220343082</v>
      </c>
      <c r="B402" s="6">
        <f t="shared" si="10"/>
        <v>179.5</v>
      </c>
    </row>
    <row r="403" spans="1:2" ht="12.75">
      <c r="A403">
        <f t="shared" si="9"/>
        <v>-11.96443151408728</v>
      </c>
      <c r="B403" s="6">
        <f t="shared" si="10"/>
        <v>179.75</v>
      </c>
    </row>
    <row r="404" spans="1:2" ht="12.75">
      <c r="A404">
        <f t="shared" si="9"/>
        <v>-11.949543717450922</v>
      </c>
      <c r="B404" s="6">
        <f t="shared" si="10"/>
        <v>180</v>
      </c>
    </row>
    <row r="405" spans="1:2" ht="12.75">
      <c r="A405">
        <f t="shared" si="9"/>
        <v>-11.93468572824434</v>
      </c>
      <c r="B405" s="6">
        <f t="shared" si="10"/>
        <v>180.25</v>
      </c>
    </row>
    <row r="406" spans="1:2" ht="12.75">
      <c r="A406">
        <f aca="true" t="shared" si="11" ref="A406:A469">20*LOG10((12200^2*B406^4)/((20.59^2+B406^2)*(12200^2+B406^2)*(107.7^2+B406^2)^0.5*(737.9^2+B406^2)^0.5)/0.794346722854922)</f>
        <v>-11.919857444772031</v>
      </c>
      <c r="B406" s="6">
        <f aca="true" t="shared" si="12" ref="B406:B469">B405+0.25</f>
        <v>180.5</v>
      </c>
    </row>
    <row r="407" spans="1:2" ht="12.75">
      <c r="A407">
        <f t="shared" si="11"/>
        <v>-11.905058765829654</v>
      </c>
      <c r="B407" s="6">
        <f t="shared" si="12"/>
        <v>180.75</v>
      </c>
    </row>
    <row r="408" spans="1:2" ht="12.75">
      <c r="A408">
        <f t="shared" si="11"/>
        <v>-11.890289590701041</v>
      </c>
      <c r="B408" s="6">
        <f t="shared" si="12"/>
        <v>181</v>
      </c>
    </row>
    <row r="409" spans="1:2" ht="12.75">
      <c r="A409">
        <f t="shared" si="11"/>
        <v>-11.875549819155275</v>
      </c>
      <c r="B409" s="6">
        <f t="shared" si="12"/>
        <v>181.25</v>
      </c>
    </row>
    <row r="410" spans="1:2" ht="12.75">
      <c r="A410">
        <f t="shared" si="11"/>
        <v>-11.860839351443735</v>
      </c>
      <c r="B410" s="6">
        <f t="shared" si="12"/>
        <v>181.5</v>
      </c>
    </row>
    <row r="411" spans="1:2" ht="12.75">
      <c r="A411">
        <f t="shared" si="11"/>
        <v>-11.846158088297194</v>
      </c>
      <c r="B411" s="6">
        <f t="shared" si="12"/>
        <v>181.75</v>
      </c>
    </row>
    <row r="412" spans="1:2" ht="12.75">
      <c r="A412">
        <f t="shared" si="11"/>
        <v>-11.831505930922955</v>
      </c>
      <c r="B412" s="6">
        <f t="shared" si="12"/>
        <v>182</v>
      </c>
    </row>
    <row r="413" spans="1:2" ht="12.75">
      <c r="A413">
        <f t="shared" si="11"/>
        <v>-11.816882781001938</v>
      </c>
      <c r="B413" s="6">
        <f t="shared" si="12"/>
        <v>182.25</v>
      </c>
    </row>
    <row r="414" spans="1:2" ht="12.75">
      <c r="A414">
        <f t="shared" si="11"/>
        <v>-11.80228854068589</v>
      </c>
      <c r="B414" s="6">
        <f t="shared" si="12"/>
        <v>182.5</v>
      </c>
    </row>
    <row r="415" spans="1:2" ht="12.75">
      <c r="A415">
        <f t="shared" si="11"/>
        <v>-11.787723112594497</v>
      </c>
      <c r="B415" s="6">
        <f t="shared" si="12"/>
        <v>182.75</v>
      </c>
    </row>
    <row r="416" spans="1:2" ht="12.75">
      <c r="A416">
        <f t="shared" si="11"/>
        <v>-11.773186399812634</v>
      </c>
      <c r="B416" s="6">
        <f t="shared" si="12"/>
        <v>183</v>
      </c>
    </row>
    <row r="417" spans="1:2" ht="12.75">
      <c r="A417">
        <f t="shared" si="11"/>
        <v>-11.75867830588755</v>
      </c>
      <c r="B417" s="6">
        <f t="shared" si="12"/>
        <v>183.25</v>
      </c>
    </row>
    <row r="418" spans="1:2" ht="12.75">
      <c r="A418">
        <f t="shared" si="11"/>
        <v>-11.744198734826092</v>
      </c>
      <c r="B418" s="6">
        <f t="shared" si="12"/>
        <v>183.5</v>
      </c>
    </row>
    <row r="419" spans="1:2" ht="12.75">
      <c r="A419">
        <f t="shared" si="11"/>
        <v>-11.729747591092</v>
      </c>
      <c r="B419" s="6">
        <f t="shared" si="12"/>
        <v>183.75</v>
      </c>
    </row>
    <row r="420" spans="1:2" ht="12.75">
      <c r="A420">
        <f t="shared" si="11"/>
        <v>-11.71532477960313</v>
      </c>
      <c r="B420" s="6">
        <f t="shared" si="12"/>
        <v>184</v>
      </c>
    </row>
    <row r="421" spans="1:2" ht="12.75">
      <c r="A421">
        <f t="shared" si="11"/>
        <v>-11.70093020572878</v>
      </c>
      <c r="B421" s="6">
        <f t="shared" si="12"/>
        <v>184.25</v>
      </c>
    </row>
    <row r="422" spans="1:2" ht="12.75">
      <c r="A422">
        <f t="shared" si="11"/>
        <v>-11.686563775286993</v>
      </c>
      <c r="B422" s="6">
        <f t="shared" si="12"/>
        <v>184.5</v>
      </c>
    </row>
    <row r="423" spans="1:2" ht="12.75">
      <c r="A423">
        <f t="shared" si="11"/>
        <v>-11.672225394541885</v>
      </c>
      <c r="B423" s="6">
        <f t="shared" si="12"/>
        <v>184.75</v>
      </c>
    </row>
    <row r="424" spans="1:2" ht="12.75">
      <c r="A424">
        <f t="shared" si="11"/>
        <v>-11.657914970200991</v>
      </c>
      <c r="B424" s="6">
        <f t="shared" si="12"/>
        <v>185</v>
      </c>
    </row>
    <row r="425" spans="1:2" ht="12.75">
      <c r="A425">
        <f t="shared" si="11"/>
        <v>-11.643632409412646</v>
      </c>
      <c r="B425" s="6">
        <f t="shared" si="12"/>
        <v>185.25</v>
      </c>
    </row>
    <row r="426" spans="1:2" ht="12.75">
      <c r="A426">
        <f t="shared" si="11"/>
        <v>-11.629377619763359</v>
      </c>
      <c r="B426" s="6">
        <f t="shared" si="12"/>
        <v>185.5</v>
      </c>
    </row>
    <row r="427" spans="1:2" ht="12.75">
      <c r="A427">
        <f t="shared" si="11"/>
        <v>-11.615150509275216</v>
      </c>
      <c r="B427" s="6">
        <f t="shared" si="12"/>
        <v>185.75</v>
      </c>
    </row>
    <row r="428" spans="1:2" ht="12.75">
      <c r="A428">
        <f t="shared" si="11"/>
        <v>-11.60095098640333</v>
      </c>
      <c r="B428" s="6">
        <f t="shared" si="12"/>
        <v>186</v>
      </c>
    </row>
    <row r="429" spans="1:2" ht="12.75">
      <c r="A429">
        <f t="shared" si="11"/>
        <v>-11.586778960033236</v>
      </c>
      <c r="B429" s="6">
        <f t="shared" si="12"/>
        <v>186.25</v>
      </c>
    </row>
    <row r="430" spans="1:2" ht="12.75">
      <c r="A430">
        <f t="shared" si="11"/>
        <v>-11.572634339478402</v>
      </c>
      <c r="B430" s="6">
        <f t="shared" si="12"/>
        <v>186.5</v>
      </c>
    </row>
    <row r="431" spans="1:2" ht="12.75">
      <c r="A431">
        <f t="shared" si="11"/>
        <v>-11.558517034477667</v>
      </c>
      <c r="B431" s="6">
        <f t="shared" si="12"/>
        <v>186.75</v>
      </c>
    </row>
    <row r="432" spans="1:2" ht="12.75">
      <c r="A432">
        <f t="shared" si="11"/>
        <v>-11.544426955192757</v>
      </c>
      <c r="B432" s="6">
        <f t="shared" si="12"/>
        <v>187</v>
      </c>
    </row>
    <row r="433" spans="1:2" ht="12.75">
      <c r="A433">
        <f t="shared" si="11"/>
        <v>-11.53036401220578</v>
      </c>
      <c r="B433" s="6">
        <f t="shared" si="12"/>
        <v>187.25</v>
      </c>
    </row>
    <row r="434" spans="1:2" ht="12.75">
      <c r="A434">
        <f t="shared" si="11"/>
        <v>-11.516328116516787</v>
      </c>
      <c r="B434" s="6">
        <f t="shared" si="12"/>
        <v>187.5</v>
      </c>
    </row>
    <row r="435" spans="1:2" ht="12.75">
      <c r="A435">
        <f t="shared" si="11"/>
        <v>-11.502319179541285</v>
      </c>
      <c r="B435" s="6">
        <f t="shared" si="12"/>
        <v>187.75</v>
      </c>
    </row>
    <row r="436" spans="1:2" ht="12.75">
      <c r="A436">
        <f t="shared" si="11"/>
        <v>-11.488337113107809</v>
      </c>
      <c r="B436" s="6">
        <f t="shared" si="12"/>
        <v>188</v>
      </c>
    </row>
    <row r="437" spans="1:2" ht="12.75">
      <c r="A437">
        <f t="shared" si="11"/>
        <v>-11.47438182945553</v>
      </c>
      <c r="B437" s="6">
        <f t="shared" si="12"/>
        <v>188.25</v>
      </c>
    </row>
    <row r="438" spans="1:2" ht="12.75">
      <c r="A438">
        <f t="shared" si="11"/>
        <v>-11.460453241231805</v>
      </c>
      <c r="B438" s="6">
        <f t="shared" si="12"/>
        <v>188.5</v>
      </c>
    </row>
    <row r="439" spans="1:2" ht="12.75">
      <c r="A439">
        <f t="shared" si="11"/>
        <v>-11.446551261489846</v>
      </c>
      <c r="B439" s="6">
        <f t="shared" si="12"/>
        <v>188.75</v>
      </c>
    </row>
    <row r="440" spans="1:2" ht="12.75">
      <c r="A440">
        <f t="shared" si="11"/>
        <v>-11.432675803686312</v>
      </c>
      <c r="B440" s="6">
        <f t="shared" si="12"/>
        <v>189</v>
      </c>
    </row>
    <row r="441" spans="1:2" ht="12.75">
      <c r="A441">
        <f t="shared" si="11"/>
        <v>-11.418826781678966</v>
      </c>
      <c r="B441" s="6">
        <f t="shared" si="12"/>
        <v>189.25</v>
      </c>
    </row>
    <row r="442" spans="1:2" ht="12.75">
      <c r="A442">
        <f t="shared" si="11"/>
        <v>-11.405004109724343</v>
      </c>
      <c r="B442" s="6">
        <f t="shared" si="12"/>
        <v>189.5</v>
      </c>
    </row>
    <row r="443" spans="1:2" ht="12.75">
      <c r="A443">
        <f t="shared" si="11"/>
        <v>-11.391207702475441</v>
      </c>
      <c r="B443" s="6">
        <f t="shared" si="12"/>
        <v>189.75</v>
      </c>
    </row>
    <row r="444" spans="1:2" ht="12.75">
      <c r="A444">
        <f t="shared" si="11"/>
        <v>-11.377437474979384</v>
      </c>
      <c r="B444" s="6">
        <f t="shared" si="12"/>
        <v>190</v>
      </c>
    </row>
    <row r="445" spans="1:2" ht="12.75">
      <c r="A445">
        <f t="shared" si="11"/>
        <v>-11.363693342675173</v>
      </c>
      <c r="B445" s="6">
        <f t="shared" si="12"/>
        <v>190.25</v>
      </c>
    </row>
    <row r="446" spans="1:2" ht="12.75">
      <c r="A446">
        <f t="shared" si="11"/>
        <v>-11.349975221391395</v>
      </c>
      <c r="B446" s="6">
        <f t="shared" si="12"/>
        <v>190.5</v>
      </c>
    </row>
    <row r="447" spans="1:2" ht="12.75">
      <c r="A447">
        <f t="shared" si="11"/>
        <v>-11.336283027343953</v>
      </c>
      <c r="B447" s="6">
        <f t="shared" si="12"/>
        <v>190.75</v>
      </c>
    </row>
    <row r="448" spans="1:2" ht="12.75">
      <c r="A448">
        <f t="shared" si="11"/>
        <v>-11.322616677133857</v>
      </c>
      <c r="B448" s="6">
        <f t="shared" si="12"/>
        <v>191</v>
      </c>
    </row>
    <row r="449" spans="1:2" ht="12.75">
      <c r="A449">
        <f t="shared" si="11"/>
        <v>-11.308976087744968</v>
      </c>
      <c r="B449" s="6">
        <f t="shared" si="12"/>
        <v>191.25</v>
      </c>
    </row>
    <row r="450" spans="1:2" ht="12.75">
      <c r="A450">
        <f t="shared" si="11"/>
        <v>-11.295361176541805</v>
      </c>
      <c r="B450" s="6">
        <f t="shared" si="12"/>
        <v>191.5</v>
      </c>
    </row>
    <row r="451" spans="1:2" ht="12.75">
      <c r="A451">
        <f t="shared" si="11"/>
        <v>-11.281771861267353</v>
      </c>
      <c r="B451" s="6">
        <f t="shared" si="12"/>
        <v>191.75</v>
      </c>
    </row>
    <row r="452" spans="1:2" ht="12.75">
      <c r="A452">
        <f t="shared" si="11"/>
        <v>-11.268208060040863</v>
      </c>
      <c r="B452" s="6">
        <f t="shared" si="12"/>
        <v>192</v>
      </c>
    </row>
    <row r="453" spans="1:2" ht="12.75">
      <c r="A453">
        <f t="shared" si="11"/>
        <v>-11.254669691355708</v>
      </c>
      <c r="B453" s="6">
        <f t="shared" si="12"/>
        <v>192.25</v>
      </c>
    </row>
    <row r="454" spans="1:2" ht="12.75">
      <c r="A454">
        <f t="shared" si="11"/>
        <v>-11.241156674077219</v>
      </c>
      <c r="B454" s="6">
        <f t="shared" si="12"/>
        <v>192.5</v>
      </c>
    </row>
    <row r="455" spans="1:2" ht="12.75">
      <c r="A455">
        <f t="shared" si="11"/>
        <v>-11.227668927440552</v>
      </c>
      <c r="B455" s="6">
        <f t="shared" si="12"/>
        <v>192.75</v>
      </c>
    </row>
    <row r="456" spans="1:2" ht="12.75">
      <c r="A456">
        <f t="shared" si="11"/>
        <v>-11.21420637104858</v>
      </c>
      <c r="B456" s="6">
        <f t="shared" si="12"/>
        <v>193</v>
      </c>
    </row>
    <row r="457" spans="1:2" ht="12.75">
      <c r="A457">
        <f t="shared" si="11"/>
        <v>-11.20076892486976</v>
      </c>
      <c r="B457" s="6">
        <f t="shared" si="12"/>
        <v>193.25</v>
      </c>
    </row>
    <row r="458" spans="1:2" ht="12.75">
      <c r="A458">
        <f t="shared" si="11"/>
        <v>-11.187356509236066</v>
      </c>
      <c r="B458" s="6">
        <f t="shared" si="12"/>
        <v>193.5</v>
      </c>
    </row>
    <row r="459" spans="1:2" ht="12.75">
      <c r="A459">
        <f t="shared" si="11"/>
        <v>-11.173969044840897</v>
      </c>
      <c r="B459" s="6">
        <f t="shared" si="12"/>
        <v>193.75</v>
      </c>
    </row>
    <row r="460" spans="1:2" ht="12.75">
      <c r="A460">
        <f t="shared" si="11"/>
        <v>-11.160606452737017</v>
      </c>
      <c r="B460" s="6">
        <f t="shared" si="12"/>
        <v>194</v>
      </c>
    </row>
    <row r="461" spans="1:2" ht="12.75">
      <c r="A461">
        <f t="shared" si="11"/>
        <v>-11.147268654334505</v>
      </c>
      <c r="B461" s="6">
        <f t="shared" si="12"/>
        <v>194.25</v>
      </c>
    </row>
    <row r="462" spans="1:2" ht="12.75">
      <c r="A462">
        <f t="shared" si="11"/>
        <v>-11.133955571398712</v>
      </c>
      <c r="B462" s="6">
        <f t="shared" si="12"/>
        <v>194.5</v>
      </c>
    </row>
    <row r="463" spans="1:2" ht="12.75">
      <c r="A463">
        <f t="shared" si="11"/>
        <v>-11.12066712604826</v>
      </c>
      <c r="B463" s="6">
        <f t="shared" si="12"/>
        <v>194.75</v>
      </c>
    </row>
    <row r="464" spans="1:2" ht="12.75">
      <c r="A464">
        <f t="shared" si="11"/>
        <v>-11.107403240753</v>
      </c>
      <c r="B464" s="6">
        <f t="shared" si="12"/>
        <v>195</v>
      </c>
    </row>
    <row r="465" spans="1:2" ht="12.75">
      <c r="A465">
        <f t="shared" si="11"/>
        <v>-11.094163838332044</v>
      </c>
      <c r="B465" s="6">
        <f t="shared" si="12"/>
        <v>195.25</v>
      </c>
    </row>
    <row r="466" spans="1:2" ht="12.75">
      <c r="A466">
        <f t="shared" si="11"/>
        <v>-11.080948841951773</v>
      </c>
      <c r="B466" s="6">
        <f t="shared" si="12"/>
        <v>195.5</v>
      </c>
    </row>
    <row r="467" spans="1:2" ht="12.75">
      <c r="A467">
        <f t="shared" si="11"/>
        <v>-11.067758175123878</v>
      </c>
      <c r="B467" s="6">
        <f t="shared" si="12"/>
        <v>195.75</v>
      </c>
    </row>
    <row r="468" spans="1:2" ht="12.75">
      <c r="A468">
        <f t="shared" si="11"/>
        <v>-11.054591761703378</v>
      </c>
      <c r="B468" s="6">
        <f t="shared" si="12"/>
        <v>196</v>
      </c>
    </row>
    <row r="469" spans="1:2" ht="12.75">
      <c r="A469">
        <f t="shared" si="11"/>
        <v>-11.04144952588671</v>
      </c>
      <c r="B469" s="6">
        <f t="shared" si="12"/>
        <v>196.25</v>
      </c>
    </row>
    <row r="470" spans="1:2" ht="12.75">
      <c r="A470">
        <f aca="true" t="shared" si="13" ref="A470:A533">20*LOG10((12200^2*B470^4)/((20.59^2+B470^2)*(12200^2+B470^2)*(107.7^2+B470^2)^0.5*(737.9^2+B470^2)^0.5)/0.794346722854922)</f>
        <v>-11.028331392209791</v>
      </c>
      <c r="B470" s="6">
        <f aca="true" t="shared" si="14" ref="B470:B533">B469+0.25</f>
        <v>196.5</v>
      </c>
    </row>
    <row r="471" spans="1:2" ht="12.75">
      <c r="A471">
        <f t="shared" si="13"/>
        <v>-11.015237285546085</v>
      </c>
      <c r="B471" s="6">
        <f t="shared" si="14"/>
        <v>196.75</v>
      </c>
    </row>
    <row r="472" spans="1:2" ht="12.75">
      <c r="A472">
        <f t="shared" si="13"/>
        <v>-11.00216713110472</v>
      </c>
      <c r="B472" s="6">
        <f t="shared" si="14"/>
        <v>197</v>
      </c>
    </row>
    <row r="473" spans="1:2" ht="12.75">
      <c r="A473">
        <f t="shared" si="13"/>
        <v>-10.989120854428595</v>
      </c>
      <c r="B473" s="6">
        <f t="shared" si="14"/>
        <v>197.25</v>
      </c>
    </row>
    <row r="474" spans="1:2" ht="12.75">
      <c r="A474">
        <f t="shared" si="13"/>
        <v>-10.976098381392488</v>
      </c>
      <c r="B474" s="6">
        <f t="shared" si="14"/>
        <v>197.5</v>
      </c>
    </row>
    <row r="475" spans="1:2" ht="12.75">
      <c r="A475">
        <f t="shared" si="13"/>
        <v>-10.963099638201205</v>
      </c>
      <c r="B475" s="6">
        <f t="shared" si="14"/>
        <v>197.75</v>
      </c>
    </row>
    <row r="476" spans="1:2" ht="12.75">
      <c r="A476">
        <f t="shared" si="13"/>
        <v>-10.95012455138772</v>
      </c>
      <c r="B476" s="6">
        <f t="shared" si="14"/>
        <v>198</v>
      </c>
    </row>
    <row r="477" spans="1:2" ht="12.75">
      <c r="A477">
        <f t="shared" si="13"/>
        <v>-10.937173047811351</v>
      </c>
      <c r="B477" s="6">
        <f t="shared" si="14"/>
        <v>198.25</v>
      </c>
    </row>
    <row r="478" spans="1:2" ht="12.75">
      <c r="A478">
        <f t="shared" si="13"/>
        <v>-10.924245054655895</v>
      </c>
      <c r="B478" s="6">
        <f t="shared" si="14"/>
        <v>198.5</v>
      </c>
    </row>
    <row r="479" spans="1:2" ht="12.75">
      <c r="A479">
        <f t="shared" si="13"/>
        <v>-10.911340499427855</v>
      </c>
      <c r="B479" s="6">
        <f t="shared" si="14"/>
        <v>198.75</v>
      </c>
    </row>
    <row r="480" spans="1:2" ht="12.75">
      <c r="A480">
        <f t="shared" si="13"/>
        <v>-10.898459309954609</v>
      </c>
      <c r="B480" s="6">
        <f t="shared" si="14"/>
        <v>199</v>
      </c>
    </row>
    <row r="481" spans="1:2" ht="12.75">
      <c r="A481">
        <f t="shared" si="13"/>
        <v>-10.885601414382624</v>
      </c>
      <c r="B481" s="6">
        <f t="shared" si="14"/>
        <v>199.25</v>
      </c>
    </row>
    <row r="482" spans="1:2" ht="12.75">
      <c r="A482">
        <f t="shared" si="13"/>
        <v>-10.872766741175678</v>
      </c>
      <c r="B482" s="6">
        <f t="shared" si="14"/>
        <v>199.5</v>
      </c>
    </row>
    <row r="483" spans="1:2" ht="12.75">
      <c r="A483">
        <f t="shared" si="13"/>
        <v>-10.859955219113095</v>
      </c>
      <c r="B483" s="6">
        <f t="shared" si="14"/>
        <v>199.75</v>
      </c>
    </row>
    <row r="484" spans="1:2" ht="12.75">
      <c r="A484">
        <f t="shared" si="13"/>
        <v>-10.847166777287981</v>
      </c>
      <c r="B484" s="6">
        <f t="shared" si="14"/>
        <v>200</v>
      </c>
    </row>
    <row r="485" spans="1:2" ht="12.75">
      <c r="A485">
        <f t="shared" si="13"/>
        <v>-10.834401345105483</v>
      </c>
      <c r="B485" s="6">
        <f t="shared" si="14"/>
        <v>200.25</v>
      </c>
    </row>
    <row r="486" spans="1:2" ht="12.75">
      <c r="A486">
        <f t="shared" si="13"/>
        <v>-10.821658852281061</v>
      </c>
      <c r="B486" s="6">
        <f t="shared" si="14"/>
        <v>200.5</v>
      </c>
    </row>
    <row r="487" spans="1:2" ht="12.75">
      <c r="A487">
        <f t="shared" si="13"/>
        <v>-10.808939228838753</v>
      </c>
      <c r="B487" s="6">
        <f t="shared" si="14"/>
        <v>200.75</v>
      </c>
    </row>
    <row r="488" spans="1:2" ht="12.75">
      <c r="A488">
        <f t="shared" si="13"/>
        <v>-10.79624240510947</v>
      </c>
      <c r="B488" s="6">
        <f t="shared" si="14"/>
        <v>201</v>
      </c>
    </row>
    <row r="489" spans="1:2" ht="12.75">
      <c r="A489">
        <f t="shared" si="13"/>
        <v>-10.783568311729312</v>
      </c>
      <c r="B489" s="6">
        <f t="shared" si="14"/>
        <v>201.25</v>
      </c>
    </row>
    <row r="490" spans="1:2" ht="12.75">
      <c r="A490">
        <f t="shared" si="13"/>
        <v>-10.770916879637852</v>
      </c>
      <c r="B490" s="6">
        <f t="shared" si="14"/>
        <v>201.5</v>
      </c>
    </row>
    <row r="491" spans="1:2" ht="12.75">
      <c r="A491">
        <f t="shared" si="13"/>
        <v>-10.758288040076478</v>
      </c>
      <c r="B491" s="6">
        <f t="shared" si="14"/>
        <v>201.75</v>
      </c>
    </row>
    <row r="492" spans="1:2" ht="12.75">
      <c r="A492">
        <f t="shared" si="13"/>
        <v>-10.745681724586724</v>
      </c>
      <c r="B492" s="6">
        <f t="shared" si="14"/>
        <v>202</v>
      </c>
    </row>
    <row r="493" spans="1:2" ht="12.75">
      <c r="A493">
        <f t="shared" si="13"/>
        <v>-10.733097865008617</v>
      </c>
      <c r="B493" s="6">
        <f t="shared" si="14"/>
        <v>202.25</v>
      </c>
    </row>
    <row r="494" spans="1:2" ht="12.75">
      <c r="A494">
        <f t="shared" si="13"/>
        <v>-10.720536393479016</v>
      </c>
      <c r="B494" s="6">
        <f t="shared" si="14"/>
        <v>202.5</v>
      </c>
    </row>
    <row r="495" spans="1:2" ht="12.75">
      <c r="A495">
        <f t="shared" si="13"/>
        <v>-10.707997242430006</v>
      </c>
      <c r="B495" s="6">
        <f t="shared" si="14"/>
        <v>202.75</v>
      </c>
    </row>
    <row r="496" spans="1:2" ht="12.75">
      <c r="A496">
        <f t="shared" si="13"/>
        <v>-10.695480344587242</v>
      </c>
      <c r="B496" s="6">
        <f t="shared" si="14"/>
        <v>203</v>
      </c>
    </row>
    <row r="497" spans="1:2" ht="12.75">
      <c r="A497">
        <f t="shared" si="13"/>
        <v>-10.68298563296838</v>
      </c>
      <c r="B497" s="6">
        <f t="shared" si="14"/>
        <v>203.25</v>
      </c>
    </row>
    <row r="498" spans="1:2" ht="12.75">
      <c r="A498">
        <f t="shared" si="13"/>
        <v>-10.670513040881426</v>
      </c>
      <c r="B498" s="6">
        <f t="shared" si="14"/>
        <v>203.5</v>
      </c>
    </row>
    <row r="499" spans="1:2" ht="12.75">
      <c r="A499">
        <f t="shared" si="13"/>
        <v>-10.658062501923185</v>
      </c>
      <c r="B499" s="6">
        <f t="shared" si="14"/>
        <v>203.75</v>
      </c>
    </row>
    <row r="500" spans="1:2" ht="12.75">
      <c r="A500">
        <f t="shared" si="13"/>
        <v>-10.645633949977658</v>
      </c>
      <c r="B500" s="6">
        <f t="shared" si="14"/>
        <v>204</v>
      </c>
    </row>
    <row r="501" spans="1:2" ht="12.75">
      <c r="A501">
        <f t="shared" si="13"/>
        <v>-10.633227319214477</v>
      </c>
      <c r="B501" s="6">
        <f t="shared" si="14"/>
        <v>204.25</v>
      </c>
    </row>
    <row r="502" spans="1:2" ht="12.75">
      <c r="A502">
        <f t="shared" si="13"/>
        <v>-10.620842544087346</v>
      </c>
      <c r="B502" s="6">
        <f t="shared" si="14"/>
        <v>204.5</v>
      </c>
    </row>
    <row r="503" spans="1:2" ht="12.75">
      <c r="A503">
        <f t="shared" si="13"/>
        <v>-10.608479559332489</v>
      </c>
      <c r="B503" s="6">
        <f t="shared" si="14"/>
        <v>204.75</v>
      </c>
    </row>
    <row r="504" spans="1:2" ht="12.75">
      <c r="A504">
        <f t="shared" si="13"/>
        <v>-10.596138299967112</v>
      </c>
      <c r="B504" s="6">
        <f t="shared" si="14"/>
        <v>205</v>
      </c>
    </row>
    <row r="505" spans="1:2" ht="12.75">
      <c r="A505">
        <f t="shared" si="13"/>
        <v>-10.583818701287873</v>
      </c>
      <c r="B505" s="6">
        <f t="shared" si="14"/>
        <v>205.25</v>
      </c>
    </row>
    <row r="506" spans="1:2" ht="12.75">
      <c r="A506">
        <f t="shared" si="13"/>
        <v>-10.57152069886935</v>
      </c>
      <c r="B506" s="6">
        <f t="shared" si="14"/>
        <v>205.5</v>
      </c>
    </row>
    <row r="507" spans="1:2" ht="12.75">
      <c r="A507">
        <f t="shared" si="13"/>
        <v>-10.559244228562552</v>
      </c>
      <c r="B507" s="6">
        <f t="shared" si="14"/>
        <v>205.75</v>
      </c>
    </row>
    <row r="508" spans="1:2" ht="12.75">
      <c r="A508">
        <f t="shared" si="13"/>
        <v>-10.5469892264934</v>
      </c>
      <c r="B508" s="6">
        <f t="shared" si="14"/>
        <v>206</v>
      </c>
    </row>
    <row r="509" spans="1:2" ht="12.75">
      <c r="A509">
        <f t="shared" si="13"/>
        <v>-10.53475562906124</v>
      </c>
      <c r="B509" s="6">
        <f t="shared" si="14"/>
        <v>206.25</v>
      </c>
    </row>
    <row r="510" spans="1:2" ht="12.75">
      <c r="A510">
        <f t="shared" si="13"/>
        <v>-10.522543372937367</v>
      </c>
      <c r="B510" s="6">
        <f t="shared" si="14"/>
        <v>206.5</v>
      </c>
    </row>
    <row r="511" spans="1:2" ht="12.75">
      <c r="A511">
        <f t="shared" si="13"/>
        <v>-10.510352395063556</v>
      </c>
      <c r="B511" s="6">
        <f t="shared" si="14"/>
        <v>206.75</v>
      </c>
    </row>
    <row r="512" spans="1:2" ht="12.75">
      <c r="A512">
        <f t="shared" si="13"/>
        <v>-10.498182632650577</v>
      </c>
      <c r="B512" s="6">
        <f t="shared" si="14"/>
        <v>207</v>
      </c>
    </row>
    <row r="513" spans="1:2" ht="12.75">
      <c r="A513">
        <f t="shared" si="13"/>
        <v>-10.486034023176774</v>
      </c>
      <c r="B513" s="6">
        <f t="shared" si="14"/>
        <v>207.25</v>
      </c>
    </row>
    <row r="514" spans="1:2" ht="12.75">
      <c r="A514">
        <f t="shared" si="13"/>
        <v>-10.473906504386596</v>
      </c>
      <c r="B514" s="6">
        <f t="shared" si="14"/>
        <v>207.5</v>
      </c>
    </row>
    <row r="515" spans="1:2" ht="12.75">
      <c r="A515">
        <f t="shared" si="13"/>
        <v>-10.461800014289173</v>
      </c>
      <c r="B515" s="6">
        <f t="shared" si="14"/>
        <v>207.75</v>
      </c>
    </row>
    <row r="516" spans="1:2" ht="12.75">
      <c r="A516">
        <f t="shared" si="13"/>
        <v>-10.44971449115689</v>
      </c>
      <c r="B516" s="6">
        <f t="shared" si="14"/>
        <v>208</v>
      </c>
    </row>
    <row r="517" spans="1:2" ht="12.75">
      <c r="A517">
        <f t="shared" si="13"/>
        <v>-10.437649873523975</v>
      </c>
      <c r="B517" s="6">
        <f t="shared" si="14"/>
        <v>208.25</v>
      </c>
    </row>
    <row r="518" spans="1:2" ht="12.75">
      <c r="A518">
        <f t="shared" si="13"/>
        <v>-10.425606100185076</v>
      </c>
      <c r="B518" s="6">
        <f t="shared" si="14"/>
        <v>208.5</v>
      </c>
    </row>
    <row r="519" spans="1:2" ht="12.75">
      <c r="A519">
        <f t="shared" si="13"/>
        <v>-10.413583110193885</v>
      </c>
      <c r="B519" s="6">
        <f t="shared" si="14"/>
        <v>208.75</v>
      </c>
    </row>
    <row r="520" spans="1:2" ht="12.75">
      <c r="A520">
        <f t="shared" si="13"/>
        <v>-10.401580842861733</v>
      </c>
      <c r="B520" s="6">
        <f t="shared" si="14"/>
        <v>209</v>
      </c>
    </row>
    <row r="521" spans="1:2" ht="12.75">
      <c r="A521">
        <f t="shared" si="13"/>
        <v>-10.389599237756208</v>
      </c>
      <c r="B521" s="6">
        <f t="shared" si="14"/>
        <v>209.25</v>
      </c>
    </row>
    <row r="522" spans="1:2" ht="12.75">
      <c r="A522">
        <f t="shared" si="13"/>
        <v>-10.377638234699802</v>
      </c>
      <c r="B522" s="6">
        <f t="shared" si="14"/>
        <v>209.5</v>
      </c>
    </row>
    <row r="523" spans="1:2" ht="12.75">
      <c r="A523">
        <f t="shared" si="13"/>
        <v>-10.365697773768524</v>
      </c>
      <c r="B523" s="6">
        <f t="shared" si="14"/>
        <v>209.75</v>
      </c>
    </row>
    <row r="524" spans="1:2" ht="12.75">
      <c r="A524">
        <f t="shared" si="13"/>
        <v>-10.353777795290561</v>
      </c>
      <c r="B524" s="6">
        <f t="shared" si="14"/>
        <v>210</v>
      </c>
    </row>
    <row r="525" spans="1:2" ht="12.75">
      <c r="A525">
        <f t="shared" si="13"/>
        <v>-10.341878239844938</v>
      </c>
      <c r="B525" s="6">
        <f t="shared" si="14"/>
        <v>210.25</v>
      </c>
    </row>
    <row r="526" spans="1:2" ht="12.75">
      <c r="A526">
        <f t="shared" si="13"/>
        <v>-10.32999904826015</v>
      </c>
      <c r="B526" s="6">
        <f t="shared" si="14"/>
        <v>210.5</v>
      </c>
    </row>
    <row r="527" spans="1:2" ht="12.75">
      <c r="A527">
        <f t="shared" si="13"/>
        <v>-10.318140161612881</v>
      </c>
      <c r="B527" s="6">
        <f t="shared" si="14"/>
        <v>210.75</v>
      </c>
    </row>
    <row r="528" spans="1:2" ht="12.75">
      <c r="A528">
        <f t="shared" si="13"/>
        <v>-10.306301521226642</v>
      </c>
      <c r="B528" s="6">
        <f t="shared" si="14"/>
        <v>211</v>
      </c>
    </row>
    <row r="529" spans="1:2" ht="12.75">
      <c r="A529">
        <f t="shared" si="13"/>
        <v>-10.294483068670468</v>
      </c>
      <c r="B529" s="6">
        <f t="shared" si="14"/>
        <v>211.25</v>
      </c>
    </row>
    <row r="530" spans="1:2" ht="12.75">
      <c r="A530">
        <f t="shared" si="13"/>
        <v>-10.282684745757642</v>
      </c>
      <c r="B530" s="6">
        <f t="shared" si="14"/>
        <v>211.5</v>
      </c>
    </row>
    <row r="531" spans="1:2" ht="12.75">
      <c r="A531">
        <f t="shared" si="13"/>
        <v>-10.27090649454437</v>
      </c>
      <c r="B531" s="6">
        <f t="shared" si="14"/>
        <v>211.75</v>
      </c>
    </row>
    <row r="532" spans="1:2" ht="12.75">
      <c r="A532">
        <f t="shared" si="13"/>
        <v>-10.259148257328492</v>
      </c>
      <c r="B532" s="6">
        <f t="shared" si="14"/>
        <v>212</v>
      </c>
    </row>
    <row r="533" spans="1:2" ht="12.75">
      <c r="A533">
        <f t="shared" si="13"/>
        <v>-10.247409976648232</v>
      </c>
      <c r="B533" s="6">
        <f t="shared" si="14"/>
        <v>212.25</v>
      </c>
    </row>
    <row r="534" spans="1:2" ht="12.75">
      <c r="A534">
        <f aca="true" t="shared" si="15" ref="A534:A597">20*LOG10((12200^2*B534^4)/((20.59^2+B534^2)*(12200^2+B534^2)*(107.7^2+B534^2)^0.5*(737.9^2+B534^2)^0.5)/0.794346722854922)</f>
        <v>-10.235691595280896</v>
      </c>
      <c r="B534" s="6">
        <f aca="true" t="shared" si="16" ref="B534:B597">B533+0.25</f>
        <v>212.5</v>
      </c>
    </row>
    <row r="535" spans="1:2" ht="12.75">
      <c r="A535">
        <f t="shared" si="15"/>
        <v>-10.223993056241627</v>
      </c>
      <c r="B535" s="6">
        <f t="shared" si="16"/>
        <v>212.75</v>
      </c>
    </row>
    <row r="536" spans="1:2" ht="12.75">
      <c r="A536">
        <f t="shared" si="15"/>
        <v>-10.212314302782142</v>
      </c>
      <c r="B536" s="6">
        <f t="shared" si="16"/>
        <v>213</v>
      </c>
    </row>
    <row r="537" spans="1:2" ht="12.75">
      <c r="A537">
        <f t="shared" si="15"/>
        <v>-10.200655278389487</v>
      </c>
      <c r="B537" s="6">
        <f t="shared" si="16"/>
        <v>213.25</v>
      </c>
    </row>
    <row r="538" spans="1:2" ht="12.75">
      <c r="A538">
        <f t="shared" si="15"/>
        <v>-10.189015926784805</v>
      </c>
      <c r="B538" s="6">
        <f t="shared" si="16"/>
        <v>213.5</v>
      </c>
    </row>
    <row r="539" spans="1:2" ht="12.75">
      <c r="A539">
        <f t="shared" si="15"/>
        <v>-10.177396191922092</v>
      </c>
      <c r="B539" s="6">
        <f t="shared" si="16"/>
        <v>213.75</v>
      </c>
    </row>
    <row r="540" spans="1:2" ht="12.75">
      <c r="A540">
        <f t="shared" si="15"/>
        <v>-10.165796017986978</v>
      </c>
      <c r="B540" s="6">
        <f t="shared" si="16"/>
        <v>214</v>
      </c>
    </row>
    <row r="541" spans="1:2" ht="12.75">
      <c r="A541">
        <f t="shared" si="15"/>
        <v>-10.154215349395503</v>
      </c>
      <c r="B541" s="6">
        <f t="shared" si="16"/>
        <v>214.25</v>
      </c>
    </row>
    <row r="542" spans="1:2" ht="12.75">
      <c r="A542">
        <f t="shared" si="15"/>
        <v>-10.142654130792941</v>
      </c>
      <c r="B542" s="6">
        <f t="shared" si="16"/>
        <v>214.5</v>
      </c>
    </row>
    <row r="543" spans="1:2" ht="12.75">
      <c r="A543">
        <f t="shared" si="15"/>
        <v>-10.131112307052547</v>
      </c>
      <c r="B543" s="6">
        <f t="shared" si="16"/>
        <v>214.75</v>
      </c>
    </row>
    <row r="544" spans="1:2" ht="12.75">
      <c r="A544">
        <f t="shared" si="15"/>
        <v>-10.11958982327441</v>
      </c>
      <c r="B544" s="6">
        <f t="shared" si="16"/>
        <v>215</v>
      </c>
    </row>
    <row r="545" spans="1:2" ht="12.75">
      <c r="A545">
        <f t="shared" si="15"/>
        <v>-10.108086624784235</v>
      </c>
      <c r="B545" s="6">
        <f t="shared" si="16"/>
        <v>215.25</v>
      </c>
    </row>
    <row r="546" spans="1:2" ht="12.75">
      <c r="A546">
        <f t="shared" si="15"/>
        <v>-10.096602657132186</v>
      </c>
      <c r="B546" s="6">
        <f t="shared" si="16"/>
        <v>215.5</v>
      </c>
    </row>
    <row r="547" spans="1:2" ht="12.75">
      <c r="A547">
        <f t="shared" si="15"/>
        <v>-10.085137866091703</v>
      </c>
      <c r="B547" s="6">
        <f t="shared" si="16"/>
        <v>215.75</v>
      </c>
    </row>
    <row r="548" spans="1:2" ht="12.75">
      <c r="A548">
        <f t="shared" si="15"/>
        <v>-10.073692197658332</v>
      </c>
      <c r="B548" s="6">
        <f t="shared" si="16"/>
        <v>216</v>
      </c>
    </row>
    <row r="549" spans="1:2" ht="12.75">
      <c r="A549">
        <f t="shared" si="15"/>
        <v>-10.06226559804859</v>
      </c>
      <c r="B549" s="6">
        <f t="shared" si="16"/>
        <v>216.25</v>
      </c>
    </row>
    <row r="550" spans="1:2" ht="12.75">
      <c r="A550">
        <f t="shared" si="15"/>
        <v>-10.050858013698784</v>
      </c>
      <c r="B550" s="6">
        <f t="shared" si="16"/>
        <v>216.5</v>
      </c>
    </row>
    <row r="551" spans="1:2" ht="12.75">
      <c r="A551">
        <f t="shared" si="15"/>
        <v>-10.039469391263902</v>
      </c>
      <c r="B551" s="6">
        <f t="shared" si="16"/>
        <v>216.75</v>
      </c>
    </row>
    <row r="552" spans="1:2" ht="12.75">
      <c r="A552">
        <f t="shared" si="15"/>
        <v>-10.02809967761645</v>
      </c>
      <c r="B552" s="6">
        <f t="shared" si="16"/>
        <v>217</v>
      </c>
    </row>
    <row r="553" spans="1:2" ht="12.75">
      <c r="A553">
        <f t="shared" si="15"/>
        <v>-10.016748819845333</v>
      </c>
      <c r="B553" s="6">
        <f t="shared" si="16"/>
        <v>217.25</v>
      </c>
    </row>
    <row r="554" spans="1:2" ht="12.75">
      <c r="A554">
        <f t="shared" si="15"/>
        <v>-10.005416765254747</v>
      </c>
      <c r="B554" s="6">
        <f t="shared" si="16"/>
        <v>217.5</v>
      </c>
    </row>
    <row r="555" spans="1:2" ht="12.75">
      <c r="A555">
        <f t="shared" si="15"/>
        <v>-9.994103461363041</v>
      </c>
      <c r="B555" s="6">
        <f t="shared" si="16"/>
        <v>217.75</v>
      </c>
    </row>
    <row r="556" spans="1:2" ht="12.75">
      <c r="A556">
        <f t="shared" si="15"/>
        <v>-9.982808855901618</v>
      </c>
      <c r="B556" s="6">
        <f t="shared" si="16"/>
        <v>218</v>
      </c>
    </row>
    <row r="557" spans="1:2" ht="12.75">
      <c r="A557">
        <f t="shared" si="15"/>
        <v>-9.97153289681384</v>
      </c>
      <c r="B557" s="6">
        <f t="shared" si="16"/>
        <v>218.25</v>
      </c>
    </row>
    <row r="558" spans="1:2" ht="12.75">
      <c r="A558">
        <f t="shared" si="15"/>
        <v>-9.960275532253931</v>
      </c>
      <c r="B558" s="6">
        <f t="shared" si="16"/>
        <v>218.5</v>
      </c>
    </row>
    <row r="559" spans="1:2" ht="12.75">
      <c r="A559">
        <f t="shared" si="15"/>
        <v>-9.949036710585887</v>
      </c>
      <c r="B559" s="6">
        <f t="shared" si="16"/>
        <v>218.75</v>
      </c>
    </row>
    <row r="560" spans="1:2" ht="12.75">
      <c r="A560">
        <f t="shared" si="15"/>
        <v>-9.93781638038239</v>
      </c>
      <c r="B560" s="6">
        <f t="shared" si="16"/>
        <v>219</v>
      </c>
    </row>
    <row r="561" spans="1:2" ht="12.75">
      <c r="A561">
        <f t="shared" si="15"/>
        <v>-9.926614490423745</v>
      </c>
      <c r="B561" s="6">
        <f t="shared" si="16"/>
        <v>219.25</v>
      </c>
    </row>
    <row r="562" spans="1:2" ht="12.75">
      <c r="A562">
        <f t="shared" si="15"/>
        <v>-9.915430989696809</v>
      </c>
      <c r="B562" s="6">
        <f t="shared" si="16"/>
        <v>219.5</v>
      </c>
    </row>
    <row r="563" spans="1:2" ht="12.75">
      <c r="A563">
        <f t="shared" si="15"/>
        <v>-9.904265827393923</v>
      </c>
      <c r="B563" s="6">
        <f t="shared" si="16"/>
        <v>219.75</v>
      </c>
    </row>
    <row r="564" spans="1:2" ht="12.75">
      <c r="A564">
        <f t="shared" si="15"/>
        <v>-9.893118952911859</v>
      </c>
      <c r="B564" s="6">
        <f t="shared" si="16"/>
        <v>220</v>
      </c>
    </row>
    <row r="565" spans="1:2" ht="12.75">
      <c r="A565">
        <f t="shared" si="15"/>
        <v>-9.881990315850786</v>
      </c>
      <c r="B565" s="6">
        <f t="shared" si="16"/>
        <v>220.25</v>
      </c>
    </row>
    <row r="566" spans="1:2" ht="12.75">
      <c r="A566">
        <f t="shared" si="15"/>
        <v>-9.870879866013206</v>
      </c>
      <c r="B566" s="6">
        <f t="shared" si="16"/>
        <v>220.5</v>
      </c>
    </row>
    <row r="567" spans="1:2" ht="12.75">
      <c r="A567">
        <f t="shared" si="15"/>
        <v>-9.859787553402938</v>
      </c>
      <c r="B567" s="6">
        <f t="shared" si="16"/>
        <v>220.75</v>
      </c>
    </row>
    <row r="568" spans="1:2" ht="12.75">
      <c r="A568">
        <f t="shared" si="15"/>
        <v>-9.84871332822407</v>
      </c>
      <c r="B568" s="6">
        <f t="shared" si="16"/>
        <v>221</v>
      </c>
    </row>
    <row r="569" spans="1:2" ht="12.75">
      <c r="A569">
        <f t="shared" si="15"/>
        <v>-9.83765714087996</v>
      </c>
      <c r="B569" s="6">
        <f t="shared" si="16"/>
        <v>221.25</v>
      </c>
    </row>
    <row r="570" spans="1:2" ht="12.75">
      <c r="A570">
        <f t="shared" si="15"/>
        <v>-9.826618941972189</v>
      </c>
      <c r="B570" s="6">
        <f t="shared" si="16"/>
        <v>221.5</v>
      </c>
    </row>
    <row r="571" spans="1:2" ht="12.75">
      <c r="A571">
        <f t="shared" si="15"/>
        <v>-9.815598682299587</v>
      </c>
      <c r="B571" s="6">
        <f t="shared" si="16"/>
        <v>221.75</v>
      </c>
    </row>
    <row r="572" spans="1:2" ht="12.75">
      <c r="A572">
        <f t="shared" si="15"/>
        <v>-9.804596312857194</v>
      </c>
      <c r="B572" s="6">
        <f t="shared" si="16"/>
        <v>222</v>
      </c>
    </row>
    <row r="573" spans="1:2" ht="12.75">
      <c r="A573">
        <f t="shared" si="15"/>
        <v>-9.793611784835278</v>
      </c>
      <c r="B573" s="6">
        <f t="shared" si="16"/>
        <v>222.25</v>
      </c>
    </row>
    <row r="574" spans="1:2" ht="12.75">
      <c r="A574">
        <f t="shared" si="15"/>
        <v>-9.782645049618349</v>
      </c>
      <c r="B574" s="6">
        <f t="shared" si="16"/>
        <v>222.5</v>
      </c>
    </row>
    <row r="575" spans="1:2" ht="12.75">
      <c r="A575">
        <f t="shared" si="15"/>
        <v>-9.771696058784162</v>
      </c>
      <c r="B575" s="6">
        <f t="shared" si="16"/>
        <v>222.75</v>
      </c>
    </row>
    <row r="576" spans="1:2" ht="12.75">
      <c r="A576">
        <f t="shared" si="15"/>
        <v>-9.760764764102731</v>
      </c>
      <c r="B576" s="6">
        <f t="shared" si="16"/>
        <v>223</v>
      </c>
    </row>
    <row r="577" spans="1:2" ht="12.75">
      <c r="A577">
        <f t="shared" si="15"/>
        <v>-9.74985111753538</v>
      </c>
      <c r="B577" s="6">
        <f t="shared" si="16"/>
        <v>223.25</v>
      </c>
    </row>
    <row r="578" spans="1:2" ht="12.75">
      <c r="A578">
        <f t="shared" si="15"/>
        <v>-9.738955071233741</v>
      </c>
      <c r="B578" s="6">
        <f t="shared" si="16"/>
        <v>223.5</v>
      </c>
    </row>
    <row r="579" spans="1:2" ht="12.75">
      <c r="A579">
        <f t="shared" si="15"/>
        <v>-9.728076577538824</v>
      </c>
      <c r="B579" s="6">
        <f t="shared" si="16"/>
        <v>223.75</v>
      </c>
    </row>
    <row r="580" spans="1:2" ht="12.75">
      <c r="A580">
        <f t="shared" si="15"/>
        <v>-9.717215588980032</v>
      </c>
      <c r="B580" s="6">
        <f t="shared" si="16"/>
        <v>224</v>
      </c>
    </row>
    <row r="581" spans="1:2" ht="12.75">
      <c r="A581">
        <f t="shared" si="15"/>
        <v>-9.706372058274228</v>
      </c>
      <c r="B581" s="6">
        <f t="shared" si="16"/>
        <v>224.25</v>
      </c>
    </row>
    <row r="582" spans="1:2" ht="12.75">
      <c r="A582">
        <f t="shared" si="15"/>
        <v>-9.695545938324788</v>
      </c>
      <c r="B582" s="6">
        <f t="shared" si="16"/>
        <v>224.5</v>
      </c>
    </row>
    <row r="583" spans="1:2" ht="12.75">
      <c r="A583">
        <f t="shared" si="15"/>
        <v>-9.68473718222065</v>
      </c>
      <c r="B583" s="6">
        <f t="shared" si="16"/>
        <v>224.75</v>
      </c>
    </row>
    <row r="584" spans="1:2" ht="12.75">
      <c r="A584">
        <f t="shared" si="15"/>
        <v>-9.67394574323539</v>
      </c>
      <c r="B584" s="6">
        <f t="shared" si="16"/>
        <v>225</v>
      </c>
    </row>
    <row r="585" spans="1:2" ht="12.75">
      <c r="A585">
        <f t="shared" si="15"/>
        <v>-9.663171574826299</v>
      </c>
      <c r="B585" s="6">
        <f t="shared" si="16"/>
        <v>225.25</v>
      </c>
    </row>
    <row r="586" spans="1:2" ht="12.75">
      <c r="A586">
        <f t="shared" si="15"/>
        <v>-9.652414630633432</v>
      </c>
      <c r="B586" s="6">
        <f t="shared" si="16"/>
        <v>225.5</v>
      </c>
    </row>
    <row r="587" spans="1:2" ht="12.75">
      <c r="A587">
        <f t="shared" si="15"/>
        <v>-9.641674864478738</v>
      </c>
      <c r="B587" s="6">
        <f t="shared" si="16"/>
        <v>225.75</v>
      </c>
    </row>
    <row r="588" spans="1:2" ht="12.75">
      <c r="A588">
        <f t="shared" si="15"/>
        <v>-9.630952230365095</v>
      </c>
      <c r="B588" s="6">
        <f t="shared" si="16"/>
        <v>226</v>
      </c>
    </row>
    <row r="589" spans="1:2" ht="12.75">
      <c r="A589">
        <f t="shared" si="15"/>
        <v>-9.620246682475452</v>
      </c>
      <c r="B589" s="6">
        <f t="shared" si="16"/>
        <v>226.25</v>
      </c>
    </row>
    <row r="590" spans="1:2" ht="12.75">
      <c r="A590">
        <f t="shared" si="15"/>
        <v>-9.609558175171887</v>
      </c>
      <c r="B590" s="6">
        <f t="shared" si="16"/>
        <v>226.5</v>
      </c>
    </row>
    <row r="591" spans="1:2" ht="12.75">
      <c r="A591">
        <f t="shared" si="15"/>
        <v>-9.598886662994746</v>
      </c>
      <c r="B591" s="6">
        <f t="shared" si="16"/>
        <v>226.75</v>
      </c>
    </row>
    <row r="592" spans="1:2" ht="12.75">
      <c r="A592">
        <f t="shared" si="15"/>
        <v>-9.588232100661719</v>
      </c>
      <c r="B592" s="6">
        <f t="shared" si="16"/>
        <v>227</v>
      </c>
    </row>
    <row r="593" spans="1:2" ht="12.75">
      <c r="A593">
        <f t="shared" si="15"/>
        <v>-9.577594443066989</v>
      </c>
      <c r="B593" s="6">
        <f t="shared" si="16"/>
        <v>227.25</v>
      </c>
    </row>
    <row r="594" spans="1:2" ht="12.75">
      <c r="A594">
        <f t="shared" si="15"/>
        <v>-9.566973645280326</v>
      </c>
      <c r="B594" s="6">
        <f t="shared" si="16"/>
        <v>227.5</v>
      </c>
    </row>
    <row r="595" spans="1:2" ht="12.75">
      <c r="A595">
        <f t="shared" si="15"/>
        <v>-9.556369662546233</v>
      </c>
      <c r="B595" s="6">
        <f t="shared" si="16"/>
        <v>227.75</v>
      </c>
    </row>
    <row r="596" spans="1:2" ht="12.75">
      <c r="A596">
        <f t="shared" si="15"/>
        <v>-9.54578245028305</v>
      </c>
      <c r="B596" s="6">
        <f t="shared" si="16"/>
        <v>228</v>
      </c>
    </row>
    <row r="597" spans="1:2" ht="12.75">
      <c r="A597">
        <f t="shared" si="15"/>
        <v>-9.53521196408212</v>
      </c>
      <c r="B597" s="6">
        <f t="shared" si="16"/>
        <v>228.25</v>
      </c>
    </row>
    <row r="598" spans="1:2" ht="12.75">
      <c r="A598">
        <f aca="true" t="shared" si="17" ref="A598:A661">20*LOG10((12200^2*B598^4)/((20.59^2+B598^2)*(12200^2+B598^2)*(107.7^2+B598^2)^0.5*(737.9^2+B598^2)^0.5)/0.794346722854922)</f>
        <v>-9.52465815970691</v>
      </c>
      <c r="B598" s="6">
        <f aca="true" t="shared" si="18" ref="B598:B661">B597+0.25</f>
        <v>228.5</v>
      </c>
    </row>
    <row r="599" spans="1:2" ht="12.75">
      <c r="A599">
        <f t="shared" si="17"/>
        <v>-9.514120993092162</v>
      </c>
      <c r="B599" s="6">
        <f t="shared" si="18"/>
        <v>228.75</v>
      </c>
    </row>
    <row r="600" spans="1:2" ht="12.75">
      <c r="A600">
        <f t="shared" si="17"/>
        <v>-9.503600420343046</v>
      </c>
      <c r="B600" s="6">
        <f t="shared" si="18"/>
        <v>229</v>
      </c>
    </row>
    <row r="601" spans="1:2" ht="12.75">
      <c r="A601">
        <f t="shared" si="17"/>
        <v>-9.493096397734318</v>
      </c>
      <c r="B601" s="6">
        <f t="shared" si="18"/>
        <v>229.25</v>
      </c>
    </row>
    <row r="602" spans="1:2" ht="12.75">
      <c r="A602">
        <f t="shared" si="17"/>
        <v>-9.482608881709481</v>
      </c>
      <c r="B602" s="6">
        <f t="shared" si="18"/>
        <v>229.5</v>
      </c>
    </row>
    <row r="603" spans="1:2" ht="12.75">
      <c r="A603">
        <f t="shared" si="17"/>
        <v>-9.472137828879937</v>
      </c>
      <c r="B603" s="6">
        <f t="shared" si="18"/>
        <v>229.75</v>
      </c>
    </row>
    <row r="604" spans="1:2" ht="12.75">
      <c r="A604">
        <f t="shared" si="17"/>
        <v>-9.461683196024179</v>
      </c>
      <c r="B604" s="6">
        <f t="shared" si="18"/>
        <v>230</v>
      </c>
    </row>
    <row r="605" spans="1:2" ht="12.75">
      <c r="A605">
        <f t="shared" si="17"/>
        <v>-9.451244940086953</v>
      </c>
      <c r="B605" s="6">
        <f t="shared" si="18"/>
        <v>230.25</v>
      </c>
    </row>
    <row r="606" spans="1:2" ht="12.75">
      <c r="A606">
        <f t="shared" si="17"/>
        <v>-9.440823018178444</v>
      </c>
      <c r="B606" s="6">
        <f t="shared" si="18"/>
        <v>230.5</v>
      </c>
    </row>
    <row r="607" spans="1:2" ht="12.75">
      <c r="A607">
        <f t="shared" si="17"/>
        <v>-9.430417387573462</v>
      </c>
      <c r="B607" s="6">
        <f t="shared" si="18"/>
        <v>230.75</v>
      </c>
    </row>
    <row r="608" spans="1:2" ht="12.75">
      <c r="A608">
        <f t="shared" si="17"/>
        <v>-9.420028005710625</v>
      </c>
      <c r="B608" s="6">
        <f t="shared" si="18"/>
        <v>231</v>
      </c>
    </row>
    <row r="609" spans="1:2" ht="12.75">
      <c r="A609">
        <f t="shared" si="17"/>
        <v>-9.409654830191572</v>
      </c>
      <c r="B609" s="6">
        <f t="shared" si="18"/>
        <v>231.25</v>
      </c>
    </row>
    <row r="610" spans="1:2" ht="12.75">
      <c r="A610">
        <f t="shared" si="17"/>
        <v>-9.399297818780132</v>
      </c>
      <c r="B610" s="6">
        <f t="shared" si="18"/>
        <v>231.5</v>
      </c>
    </row>
    <row r="611" spans="1:2" ht="12.75">
      <c r="A611">
        <f t="shared" si="17"/>
        <v>-9.388956929401566</v>
      </c>
      <c r="B611" s="6">
        <f t="shared" si="18"/>
        <v>231.75</v>
      </c>
    </row>
    <row r="612" spans="1:2" ht="12.75">
      <c r="A612">
        <f t="shared" si="17"/>
        <v>-9.378632120141742</v>
      </c>
      <c r="B612" s="6">
        <f t="shared" si="18"/>
        <v>232</v>
      </c>
    </row>
    <row r="613" spans="1:2" ht="12.75">
      <c r="A613">
        <f t="shared" si="17"/>
        <v>-9.368323349246374</v>
      </c>
      <c r="B613" s="6">
        <f t="shared" si="18"/>
        <v>232.25</v>
      </c>
    </row>
    <row r="614" spans="1:2" ht="12.75">
      <c r="A614">
        <f t="shared" si="17"/>
        <v>-9.35803057512022</v>
      </c>
      <c r="B614" s="6">
        <f t="shared" si="18"/>
        <v>232.5</v>
      </c>
    </row>
    <row r="615" spans="1:2" ht="12.75">
      <c r="A615">
        <f t="shared" si="17"/>
        <v>-9.34775375632633</v>
      </c>
      <c r="B615" s="6">
        <f t="shared" si="18"/>
        <v>232.75</v>
      </c>
    </row>
    <row r="616" spans="1:2" ht="12.75">
      <c r="A616">
        <f t="shared" si="17"/>
        <v>-9.337492851585237</v>
      </c>
      <c r="B616" s="6">
        <f t="shared" si="18"/>
        <v>233</v>
      </c>
    </row>
    <row r="617" spans="1:2" ht="12.75">
      <c r="A617">
        <f t="shared" si="17"/>
        <v>-9.327247819774232</v>
      </c>
      <c r="B617" s="6">
        <f t="shared" si="18"/>
        <v>233.25</v>
      </c>
    </row>
    <row r="618" spans="1:2" ht="12.75">
      <c r="A618">
        <f t="shared" si="17"/>
        <v>-9.31701861992656</v>
      </c>
      <c r="B618" s="6">
        <f t="shared" si="18"/>
        <v>233.5</v>
      </c>
    </row>
    <row r="619" spans="1:2" ht="12.75">
      <c r="A619">
        <f t="shared" si="17"/>
        <v>-9.306805211230698</v>
      </c>
      <c r="B619" s="6">
        <f t="shared" si="18"/>
        <v>233.75</v>
      </c>
    </row>
    <row r="620" spans="1:2" ht="12.75">
      <c r="A620">
        <f t="shared" si="17"/>
        <v>-9.296607553029565</v>
      </c>
      <c r="B620" s="6">
        <f t="shared" si="18"/>
        <v>234</v>
      </c>
    </row>
    <row r="621" spans="1:2" ht="12.75">
      <c r="A621">
        <f t="shared" si="17"/>
        <v>-9.286425604819797</v>
      </c>
      <c r="B621" s="6">
        <f t="shared" si="18"/>
        <v>234.25</v>
      </c>
    </row>
    <row r="622" spans="1:2" ht="12.75">
      <c r="A622">
        <f t="shared" si="17"/>
        <v>-9.276259326250987</v>
      </c>
      <c r="B622" s="6">
        <f t="shared" si="18"/>
        <v>234.5</v>
      </c>
    </row>
    <row r="623" spans="1:2" ht="12.75">
      <c r="A623">
        <f t="shared" si="17"/>
        <v>-9.266108677124958</v>
      </c>
      <c r="B623" s="6">
        <f t="shared" si="18"/>
        <v>234.75</v>
      </c>
    </row>
    <row r="624" spans="1:2" ht="12.75">
      <c r="A624">
        <f t="shared" si="17"/>
        <v>-9.255973617395002</v>
      </c>
      <c r="B624" s="6">
        <f t="shared" si="18"/>
        <v>235</v>
      </c>
    </row>
    <row r="625" spans="1:2" ht="12.75">
      <c r="A625">
        <f t="shared" si="17"/>
        <v>-9.245854107165174</v>
      </c>
      <c r="B625" s="6">
        <f t="shared" si="18"/>
        <v>235.25</v>
      </c>
    </row>
    <row r="626" spans="1:2" ht="12.75">
      <c r="A626">
        <f t="shared" si="17"/>
        <v>-9.235750106689538</v>
      </c>
      <c r="B626" s="6">
        <f t="shared" si="18"/>
        <v>235.5</v>
      </c>
    </row>
    <row r="627" spans="1:2" ht="12.75">
      <c r="A627">
        <f t="shared" si="17"/>
        <v>-9.225661576371465</v>
      </c>
      <c r="B627" s="6">
        <f t="shared" si="18"/>
        <v>235.75</v>
      </c>
    </row>
    <row r="628" spans="1:2" ht="12.75">
      <c r="A628">
        <f t="shared" si="17"/>
        <v>-9.2155884767629</v>
      </c>
      <c r="B628" s="6">
        <f t="shared" si="18"/>
        <v>236</v>
      </c>
    </row>
    <row r="629" spans="1:2" ht="12.75">
      <c r="A629">
        <f t="shared" si="17"/>
        <v>-9.205530768563637</v>
      </c>
      <c r="B629" s="6">
        <f t="shared" si="18"/>
        <v>236.25</v>
      </c>
    </row>
    <row r="630" spans="1:2" ht="12.75">
      <c r="A630">
        <f t="shared" si="17"/>
        <v>-9.19548841262063</v>
      </c>
      <c r="B630" s="6">
        <f t="shared" si="18"/>
        <v>236.5</v>
      </c>
    </row>
    <row r="631" spans="1:2" ht="12.75">
      <c r="A631">
        <f t="shared" si="17"/>
        <v>-9.18546136992726</v>
      </c>
      <c r="B631" s="6">
        <f t="shared" si="18"/>
        <v>236.75</v>
      </c>
    </row>
    <row r="632" spans="1:2" ht="12.75">
      <c r="A632">
        <f t="shared" si="17"/>
        <v>-9.175449601622654</v>
      </c>
      <c r="B632" s="6">
        <f t="shared" si="18"/>
        <v>237</v>
      </c>
    </row>
    <row r="633" spans="1:2" ht="12.75">
      <c r="A633">
        <f t="shared" si="17"/>
        <v>-9.165453068990969</v>
      </c>
      <c r="B633" s="6">
        <f t="shared" si="18"/>
        <v>237.25</v>
      </c>
    </row>
    <row r="634" spans="1:2" ht="12.75">
      <c r="A634">
        <f t="shared" si="17"/>
        <v>-9.155471733460699</v>
      </c>
      <c r="B634" s="6">
        <f t="shared" si="18"/>
        <v>237.5</v>
      </c>
    </row>
    <row r="635" spans="1:2" ht="12.75">
      <c r="A635">
        <f t="shared" si="17"/>
        <v>-9.145505556603982</v>
      </c>
      <c r="B635" s="6">
        <f t="shared" si="18"/>
        <v>237.75</v>
      </c>
    </row>
    <row r="636" spans="1:2" ht="12.75">
      <c r="A636">
        <f t="shared" si="17"/>
        <v>-9.135554500135923</v>
      </c>
      <c r="B636" s="6">
        <f t="shared" si="18"/>
        <v>238</v>
      </c>
    </row>
    <row r="637" spans="1:2" ht="12.75">
      <c r="A637">
        <f t="shared" si="17"/>
        <v>-9.125618525913893</v>
      </c>
      <c r="B637" s="6">
        <f t="shared" si="18"/>
        <v>238.25</v>
      </c>
    </row>
    <row r="638" spans="1:2" ht="12.75">
      <c r="A638">
        <f t="shared" si="17"/>
        <v>-9.115697595936863</v>
      </c>
      <c r="B638" s="6">
        <f t="shared" si="18"/>
        <v>238.5</v>
      </c>
    </row>
    <row r="639" spans="1:2" ht="12.75">
      <c r="A639">
        <f t="shared" si="17"/>
        <v>-9.105791672344717</v>
      </c>
      <c r="B639" s="6">
        <f t="shared" si="18"/>
        <v>238.75</v>
      </c>
    </row>
    <row r="640" spans="1:2" ht="12.75">
      <c r="A640">
        <f t="shared" si="17"/>
        <v>-9.09590071741759</v>
      </c>
      <c r="B640" s="6">
        <f t="shared" si="18"/>
        <v>239</v>
      </c>
    </row>
    <row r="641" spans="1:2" ht="12.75">
      <c r="A641">
        <f t="shared" si="17"/>
        <v>-9.086024693575188</v>
      </c>
      <c r="B641" s="6">
        <f t="shared" si="18"/>
        <v>239.25</v>
      </c>
    </row>
    <row r="642" spans="1:2" ht="12.75">
      <c r="A642">
        <f t="shared" si="17"/>
        <v>-9.076163563376133</v>
      </c>
      <c r="B642" s="6">
        <f t="shared" si="18"/>
        <v>239.5</v>
      </c>
    </row>
    <row r="643" spans="1:2" ht="12.75">
      <c r="A643">
        <f t="shared" si="17"/>
        <v>-9.066317289517293</v>
      </c>
      <c r="B643" s="6">
        <f t="shared" si="18"/>
        <v>239.75</v>
      </c>
    </row>
    <row r="644" spans="1:2" ht="12.75">
      <c r="A644">
        <f t="shared" si="17"/>
        <v>-9.056485834833131</v>
      </c>
      <c r="B644" s="6">
        <f t="shared" si="18"/>
        <v>240</v>
      </c>
    </row>
    <row r="645" spans="1:2" ht="12.75">
      <c r="A645">
        <f t="shared" si="17"/>
        <v>-9.046669162295055</v>
      </c>
      <c r="B645" s="6">
        <f t="shared" si="18"/>
        <v>240.25</v>
      </c>
    </row>
    <row r="646" spans="1:2" ht="12.75">
      <c r="A646">
        <f t="shared" si="17"/>
        <v>-9.036867235010757</v>
      </c>
      <c r="B646" s="6">
        <f t="shared" si="18"/>
        <v>240.5</v>
      </c>
    </row>
    <row r="647" spans="1:2" ht="12.75">
      <c r="A647">
        <f t="shared" si="17"/>
        <v>-9.027080016223575</v>
      </c>
      <c r="B647" s="6">
        <f t="shared" si="18"/>
        <v>240.75</v>
      </c>
    </row>
    <row r="648" spans="1:2" ht="12.75">
      <c r="A648">
        <f t="shared" si="17"/>
        <v>-9.017307469311845</v>
      </c>
      <c r="B648" s="6">
        <f t="shared" si="18"/>
        <v>241</v>
      </c>
    </row>
    <row r="649" spans="1:2" ht="12.75">
      <c r="A649">
        <f t="shared" si="17"/>
        <v>-9.007549557788272</v>
      </c>
      <c r="B649" s="6">
        <f t="shared" si="18"/>
        <v>241.25</v>
      </c>
    </row>
    <row r="650" spans="1:2" ht="12.75">
      <c r="A650">
        <f t="shared" si="17"/>
        <v>-8.997806245299282</v>
      </c>
      <c r="B650" s="6">
        <f t="shared" si="18"/>
        <v>241.5</v>
      </c>
    </row>
    <row r="651" spans="1:2" ht="12.75">
      <c r="A651">
        <f t="shared" si="17"/>
        <v>-8.988077495624404</v>
      </c>
      <c r="B651" s="6">
        <f t="shared" si="18"/>
        <v>241.75</v>
      </c>
    </row>
    <row r="652" spans="1:2" ht="12.75">
      <c r="A652">
        <f t="shared" si="17"/>
        <v>-8.97836327267562</v>
      </c>
      <c r="B652" s="6">
        <f t="shared" si="18"/>
        <v>242</v>
      </c>
    </row>
    <row r="653" spans="1:2" ht="12.75">
      <c r="A653">
        <f t="shared" si="17"/>
        <v>-8.968663540496774</v>
      </c>
      <c r="B653" s="6">
        <f t="shared" si="18"/>
        <v>242.25</v>
      </c>
    </row>
    <row r="654" spans="1:2" ht="12.75">
      <c r="A654">
        <f t="shared" si="17"/>
        <v>-8.958978263262908</v>
      </c>
      <c r="B654" s="6">
        <f t="shared" si="18"/>
        <v>242.5</v>
      </c>
    </row>
    <row r="655" spans="1:2" ht="12.75">
      <c r="A655">
        <f t="shared" si="17"/>
        <v>-8.949307405279697</v>
      </c>
      <c r="B655" s="6">
        <f t="shared" si="18"/>
        <v>242.75</v>
      </c>
    </row>
    <row r="656" spans="1:2" ht="12.75">
      <c r="A656">
        <f t="shared" si="17"/>
        <v>-8.939650930982785</v>
      </c>
      <c r="B656" s="6">
        <f t="shared" si="18"/>
        <v>243</v>
      </c>
    </row>
    <row r="657" spans="1:2" ht="12.75">
      <c r="A657">
        <f t="shared" si="17"/>
        <v>-8.930008804937197</v>
      </c>
      <c r="B657" s="6">
        <f t="shared" si="18"/>
        <v>243.25</v>
      </c>
    </row>
    <row r="658" spans="1:2" ht="12.75">
      <c r="A658">
        <f t="shared" si="17"/>
        <v>-8.920380991836739</v>
      </c>
      <c r="B658" s="6">
        <f t="shared" si="18"/>
        <v>243.5</v>
      </c>
    </row>
    <row r="659" spans="1:2" ht="12.75">
      <c r="A659">
        <f t="shared" si="17"/>
        <v>-8.910767456503386</v>
      </c>
      <c r="B659" s="6">
        <f t="shared" si="18"/>
        <v>243.75</v>
      </c>
    </row>
    <row r="660" spans="1:2" ht="12.75">
      <c r="A660">
        <f t="shared" si="17"/>
        <v>-8.90116816388667</v>
      </c>
      <c r="B660" s="6">
        <f t="shared" si="18"/>
        <v>244</v>
      </c>
    </row>
    <row r="661" spans="1:2" ht="12.75">
      <c r="A661">
        <f t="shared" si="17"/>
        <v>-8.8915830790631</v>
      </c>
      <c r="B661" s="6">
        <f t="shared" si="18"/>
        <v>244.25</v>
      </c>
    </row>
    <row r="662" spans="1:2" ht="12.75">
      <c r="A662">
        <f aca="true" t="shared" si="19" ref="A662:A724">20*LOG10((12200^2*B662^4)/((20.59^2+B662^2)*(12200^2+B662^2)*(107.7^2+B662^2)^0.5*(737.9^2+B662^2)^0.5)/0.794346722854922)</f>
        <v>-8.882012167235567</v>
      </c>
      <c r="B662" s="6">
        <f aca="true" t="shared" si="20" ref="B662:B724">B661+0.25</f>
        <v>244.5</v>
      </c>
    </row>
    <row r="663" spans="1:2" ht="12.75">
      <c r="A663">
        <f t="shared" si="19"/>
        <v>-8.872455393732752</v>
      </c>
      <c r="B663" s="6">
        <f t="shared" si="20"/>
        <v>244.75</v>
      </c>
    </row>
    <row r="664" spans="1:2" ht="12.75">
      <c r="A664">
        <f t="shared" si="19"/>
        <v>-8.862912724008517</v>
      </c>
      <c r="B664" s="6">
        <f t="shared" si="20"/>
        <v>245</v>
      </c>
    </row>
    <row r="665" spans="1:2" ht="12.75">
      <c r="A665">
        <f t="shared" si="19"/>
        <v>-8.853384123641357</v>
      </c>
      <c r="B665" s="6">
        <f t="shared" si="20"/>
        <v>245.25</v>
      </c>
    </row>
    <row r="666" spans="1:2" ht="12.75">
      <c r="A666">
        <f t="shared" si="19"/>
        <v>-8.843869558333804</v>
      </c>
      <c r="B666" s="6">
        <f t="shared" si="20"/>
        <v>245.5</v>
      </c>
    </row>
    <row r="667" spans="1:2" ht="12.75">
      <c r="A667">
        <f t="shared" si="19"/>
        <v>-8.834368993911832</v>
      </c>
      <c r="B667" s="6">
        <f t="shared" si="20"/>
        <v>245.75</v>
      </c>
    </row>
    <row r="668" spans="1:2" ht="12.75">
      <c r="A668">
        <f t="shared" si="19"/>
        <v>-8.824882396324321</v>
      </c>
      <c r="B668" s="6">
        <f t="shared" si="20"/>
        <v>246</v>
      </c>
    </row>
    <row r="669" spans="1:2" ht="12.75">
      <c r="A669">
        <f t="shared" si="19"/>
        <v>-8.815409731642449</v>
      </c>
      <c r="B669" s="6">
        <f t="shared" si="20"/>
        <v>246.25</v>
      </c>
    </row>
    <row r="670" spans="1:2" ht="12.75">
      <c r="A670">
        <f t="shared" si="19"/>
        <v>-8.805950966059147</v>
      </c>
      <c r="B670" s="6">
        <f t="shared" si="20"/>
        <v>246.5</v>
      </c>
    </row>
    <row r="671" spans="1:2" ht="12.75">
      <c r="A671">
        <f t="shared" si="19"/>
        <v>-8.796506065888522</v>
      </c>
      <c r="B671" s="6">
        <f t="shared" si="20"/>
        <v>246.75</v>
      </c>
    </row>
    <row r="672" spans="1:2" ht="12.75">
      <c r="A672">
        <f t="shared" si="19"/>
        <v>-8.787074997565307</v>
      </c>
      <c r="B672" s="6">
        <f t="shared" si="20"/>
        <v>247</v>
      </c>
    </row>
    <row r="673" spans="1:2" ht="12.75">
      <c r="A673">
        <f t="shared" si="19"/>
        <v>-8.77765772764429</v>
      </c>
      <c r="B673" s="6">
        <f t="shared" si="20"/>
        <v>247.25</v>
      </c>
    </row>
    <row r="674" spans="1:2" ht="12.75">
      <c r="A674">
        <f t="shared" si="19"/>
        <v>-8.768254222799769</v>
      </c>
      <c r="B674" s="6">
        <f t="shared" si="20"/>
        <v>247.5</v>
      </c>
    </row>
    <row r="675" spans="1:2" ht="12.75">
      <c r="A675">
        <f t="shared" si="19"/>
        <v>-8.758864449824998</v>
      </c>
      <c r="B675" s="6">
        <f t="shared" si="20"/>
        <v>247.75</v>
      </c>
    </row>
    <row r="676" spans="1:2" ht="12.75">
      <c r="A676">
        <f t="shared" si="19"/>
        <v>-8.749488375631632</v>
      </c>
      <c r="B676" s="6">
        <f t="shared" si="20"/>
        <v>248</v>
      </c>
    </row>
    <row r="677" spans="1:2" ht="12.75">
      <c r="A677">
        <f t="shared" si="19"/>
        <v>-8.740125967249186</v>
      </c>
      <c r="B677" s="6">
        <f t="shared" si="20"/>
        <v>248.25</v>
      </c>
    </row>
    <row r="678" spans="1:2" ht="12.75">
      <c r="A678">
        <f t="shared" si="19"/>
        <v>-8.730777191824494</v>
      </c>
      <c r="B678" s="6">
        <f t="shared" si="20"/>
        <v>248.5</v>
      </c>
    </row>
    <row r="679" spans="1:2" ht="12.75">
      <c r="A679">
        <f t="shared" si="19"/>
        <v>-8.721442016621166</v>
      </c>
      <c r="B679" s="6">
        <f t="shared" si="20"/>
        <v>248.75</v>
      </c>
    </row>
    <row r="680" spans="1:2" ht="12.75">
      <c r="A680">
        <f t="shared" si="19"/>
        <v>-8.71212040901904</v>
      </c>
      <c r="B680" s="6">
        <f t="shared" si="20"/>
        <v>249</v>
      </c>
    </row>
    <row r="681" spans="1:2" ht="12.75">
      <c r="A681">
        <f t="shared" si="19"/>
        <v>-8.702812336513677</v>
      </c>
      <c r="B681" s="6">
        <f t="shared" si="20"/>
        <v>249.25</v>
      </c>
    </row>
    <row r="682" spans="1:2" ht="12.75">
      <c r="A682">
        <f t="shared" si="19"/>
        <v>-8.6935177667158</v>
      </c>
      <c r="B682" s="6">
        <f t="shared" si="20"/>
        <v>249.5</v>
      </c>
    </row>
    <row r="683" spans="1:2" ht="12.75">
      <c r="A683">
        <f t="shared" si="19"/>
        <v>-8.684236667350774</v>
      </c>
      <c r="B683" s="6">
        <f t="shared" si="20"/>
        <v>249.75</v>
      </c>
    </row>
    <row r="684" spans="1:2" ht="12.75">
      <c r="A684">
        <f t="shared" si="19"/>
        <v>-8.674969006258095</v>
      </c>
      <c r="B684" s="6">
        <f t="shared" si="20"/>
        <v>250</v>
      </c>
    </row>
    <row r="685" spans="1:2" ht="12.75">
      <c r="A685">
        <f t="shared" si="19"/>
        <v>-8.66571475139085</v>
      </c>
      <c r="B685" s="6">
        <f t="shared" si="20"/>
        <v>250.25</v>
      </c>
    </row>
    <row r="686" spans="1:2" ht="12.75">
      <c r="A686">
        <f t="shared" si="19"/>
        <v>-8.656473870815205</v>
      </c>
      <c r="B686" s="6">
        <f t="shared" si="20"/>
        <v>250.5</v>
      </c>
    </row>
    <row r="687" spans="1:2" ht="12.75">
      <c r="A687">
        <f t="shared" si="19"/>
        <v>-8.647246332709884</v>
      </c>
      <c r="B687" s="6">
        <f t="shared" si="20"/>
        <v>250.75</v>
      </c>
    </row>
    <row r="688" spans="1:2" ht="12.75">
      <c r="A688">
        <f t="shared" si="19"/>
        <v>-8.638032105365667</v>
      </c>
      <c r="B688" s="6">
        <f t="shared" si="20"/>
        <v>251</v>
      </c>
    </row>
    <row r="689" spans="1:2" ht="12.75">
      <c r="A689">
        <f t="shared" si="19"/>
        <v>-8.628831157184862</v>
      </c>
      <c r="B689" s="6">
        <f t="shared" si="20"/>
        <v>251.25</v>
      </c>
    </row>
    <row r="690" spans="1:2" ht="12.75">
      <c r="A690">
        <f t="shared" si="19"/>
        <v>-8.61964345668081</v>
      </c>
      <c r="B690" s="6">
        <f t="shared" si="20"/>
        <v>251.5</v>
      </c>
    </row>
    <row r="691" spans="1:2" ht="12.75">
      <c r="A691">
        <f t="shared" si="19"/>
        <v>-8.610468972477372</v>
      </c>
      <c r="B691" s="6">
        <f t="shared" si="20"/>
        <v>251.75</v>
      </c>
    </row>
    <row r="692" spans="1:2" ht="12.75">
      <c r="A692">
        <f t="shared" si="19"/>
        <v>-8.60130767330843</v>
      </c>
      <c r="B692" s="6">
        <f t="shared" si="20"/>
        <v>252</v>
      </c>
    </row>
    <row r="693" spans="1:2" ht="12.75">
      <c r="A693">
        <f t="shared" si="19"/>
        <v>-8.59215952801738</v>
      </c>
      <c r="B693" s="6">
        <f t="shared" si="20"/>
        <v>252.25</v>
      </c>
    </row>
    <row r="694" spans="1:2" ht="12.75">
      <c r="A694">
        <f t="shared" si="19"/>
        <v>-8.583024505556644</v>
      </c>
      <c r="B694" s="6">
        <f t="shared" si="20"/>
        <v>252.5</v>
      </c>
    </row>
    <row r="695" spans="1:2" ht="12.75">
      <c r="A695">
        <f t="shared" si="19"/>
        <v>-8.57390257498718</v>
      </c>
      <c r="B695" s="6">
        <f t="shared" si="20"/>
        <v>252.75</v>
      </c>
    </row>
    <row r="696" spans="1:2" ht="12.75">
      <c r="A696">
        <f t="shared" si="19"/>
        <v>-8.564793705477973</v>
      </c>
      <c r="B696" s="6">
        <f t="shared" si="20"/>
        <v>253</v>
      </c>
    </row>
    <row r="697" spans="1:2" ht="12.75">
      <c r="A697">
        <f t="shared" si="19"/>
        <v>-8.555697866305547</v>
      </c>
      <c r="B697" s="6">
        <f t="shared" si="20"/>
        <v>253.25</v>
      </c>
    </row>
    <row r="698" spans="1:2" ht="12.75">
      <c r="A698">
        <f t="shared" si="19"/>
        <v>-8.546615026853505</v>
      </c>
      <c r="B698" s="6">
        <f t="shared" si="20"/>
        <v>253.5</v>
      </c>
    </row>
    <row r="699" spans="1:2" ht="12.75">
      <c r="A699">
        <f t="shared" si="19"/>
        <v>-8.53754515661201</v>
      </c>
      <c r="B699" s="6">
        <f t="shared" si="20"/>
        <v>253.75</v>
      </c>
    </row>
    <row r="700" spans="1:2" ht="12.75">
      <c r="A700">
        <f t="shared" si="19"/>
        <v>-8.528488225177325</v>
      </c>
      <c r="B700" s="6">
        <f t="shared" si="20"/>
        <v>254</v>
      </c>
    </row>
    <row r="701" spans="1:2" ht="12.75">
      <c r="A701">
        <f t="shared" si="19"/>
        <v>-8.519444202251336</v>
      </c>
      <c r="B701" s="6">
        <f t="shared" si="20"/>
        <v>254.25</v>
      </c>
    </row>
    <row r="702" spans="1:2" ht="12.75">
      <c r="A702">
        <f t="shared" si="19"/>
        <v>-8.510413057641058</v>
      </c>
      <c r="B702" s="6">
        <f t="shared" si="20"/>
        <v>254.5</v>
      </c>
    </row>
    <row r="703" spans="1:2" ht="12.75">
      <c r="A703">
        <f t="shared" si="19"/>
        <v>-8.501394761258172</v>
      </c>
      <c r="B703" s="6">
        <f t="shared" si="20"/>
        <v>254.75</v>
      </c>
    </row>
    <row r="704" spans="1:2" ht="12.75">
      <c r="A704">
        <f t="shared" si="19"/>
        <v>-8.492389283118568</v>
      </c>
      <c r="B704" s="6">
        <f t="shared" si="20"/>
        <v>255</v>
      </c>
    </row>
    <row r="705" spans="1:2" ht="12.75">
      <c r="A705">
        <f t="shared" si="19"/>
        <v>-8.483396593341846</v>
      </c>
      <c r="B705" s="6">
        <f t="shared" si="20"/>
        <v>255.25</v>
      </c>
    </row>
    <row r="706" spans="1:2" ht="12.75">
      <c r="A706">
        <f t="shared" si="19"/>
        <v>-8.474416662150876</v>
      </c>
      <c r="B706" s="6">
        <f t="shared" si="20"/>
        <v>255.5</v>
      </c>
    </row>
    <row r="707" spans="1:2" ht="12.75">
      <c r="A707">
        <f t="shared" si="19"/>
        <v>-8.465449459871326</v>
      </c>
      <c r="B707" s="6">
        <f t="shared" si="20"/>
        <v>255.75</v>
      </c>
    </row>
    <row r="708" spans="1:2" ht="12.75">
      <c r="A708">
        <f t="shared" si="19"/>
        <v>-8.4564949569312</v>
      </c>
      <c r="B708" s="6">
        <f t="shared" si="20"/>
        <v>256</v>
      </c>
    </row>
    <row r="709" spans="1:2" ht="12.75">
      <c r="A709">
        <f t="shared" si="19"/>
        <v>-8.447553123860377</v>
      </c>
      <c r="B709" s="6">
        <f t="shared" si="20"/>
        <v>256.25</v>
      </c>
    </row>
    <row r="710" spans="1:2" ht="12.75">
      <c r="A710">
        <f t="shared" si="19"/>
        <v>-8.438623931290158</v>
      </c>
      <c r="B710" s="6">
        <f t="shared" si="20"/>
        <v>256.5</v>
      </c>
    </row>
    <row r="711" spans="1:2" ht="12.75">
      <c r="A711">
        <f t="shared" si="19"/>
        <v>-8.429707349952821</v>
      </c>
      <c r="B711" s="6">
        <f t="shared" si="20"/>
        <v>256.75</v>
      </c>
    </row>
    <row r="712" spans="1:2" ht="12.75">
      <c r="A712">
        <f t="shared" si="19"/>
        <v>-8.420803350681146</v>
      </c>
      <c r="B712" s="6">
        <f t="shared" si="20"/>
        <v>257</v>
      </c>
    </row>
    <row r="713" spans="1:2" ht="12.75">
      <c r="A713">
        <f t="shared" si="19"/>
        <v>-8.411911904407997</v>
      </c>
      <c r="B713" s="6">
        <f t="shared" si="20"/>
        <v>257.25</v>
      </c>
    </row>
    <row r="714" spans="1:2" ht="12.75">
      <c r="A714">
        <f t="shared" si="19"/>
        <v>-8.403032982165858</v>
      </c>
      <c r="B714" s="6">
        <f t="shared" si="20"/>
        <v>257.5</v>
      </c>
    </row>
    <row r="715" spans="1:2" ht="12.75">
      <c r="A715">
        <f t="shared" si="19"/>
        <v>-8.394166555086382</v>
      </c>
      <c r="B715" s="6">
        <f t="shared" si="20"/>
        <v>257.75</v>
      </c>
    </row>
    <row r="716" spans="1:2" ht="12.75">
      <c r="A716">
        <f t="shared" si="19"/>
        <v>-8.38531259439997</v>
      </c>
      <c r="B716" s="6">
        <f t="shared" si="20"/>
        <v>258</v>
      </c>
    </row>
    <row r="717" spans="1:2" ht="12.75">
      <c r="A717">
        <f t="shared" si="19"/>
        <v>-8.376471071435311</v>
      </c>
      <c r="B717" s="6">
        <f t="shared" si="20"/>
        <v>258.25</v>
      </c>
    </row>
    <row r="718" spans="1:2" ht="12.75">
      <c r="A718">
        <f t="shared" si="19"/>
        <v>-8.36764195761897</v>
      </c>
      <c r="B718" s="6">
        <f t="shared" si="20"/>
        <v>258.5</v>
      </c>
    </row>
    <row r="719" spans="1:2" ht="12.75">
      <c r="A719">
        <f t="shared" si="19"/>
        <v>-8.358825224474923</v>
      </c>
      <c r="B719" s="6">
        <f t="shared" si="20"/>
        <v>258.75</v>
      </c>
    </row>
    <row r="720" spans="1:2" ht="12.75">
      <c r="A720">
        <f t="shared" si="19"/>
        <v>-8.350020843624158</v>
      </c>
      <c r="B720" s="6">
        <f t="shared" si="20"/>
        <v>259</v>
      </c>
    </row>
    <row r="721" spans="1:2" ht="12.75">
      <c r="A721">
        <f t="shared" si="19"/>
        <v>-8.341228786784201</v>
      </c>
      <c r="B721" s="6">
        <f t="shared" si="20"/>
        <v>259.25</v>
      </c>
    </row>
    <row r="722" spans="1:2" ht="12.75">
      <c r="A722">
        <f t="shared" si="19"/>
        <v>-8.332449025768746</v>
      </c>
      <c r="B722" s="6">
        <f t="shared" si="20"/>
        <v>259.5</v>
      </c>
    </row>
    <row r="723" spans="1:2" ht="12.75">
      <c r="A723">
        <f t="shared" si="19"/>
        <v>-8.323681532487178</v>
      </c>
      <c r="B723" s="6">
        <f t="shared" si="20"/>
        <v>259.75</v>
      </c>
    </row>
    <row r="724" spans="1:2" ht="12.75">
      <c r="A724">
        <f t="shared" si="19"/>
        <v>-8.314926278944178</v>
      </c>
      <c r="B724" s="6">
        <f t="shared" si="20"/>
        <v>260</v>
      </c>
    </row>
    <row r="725" spans="1:2" ht="12.75">
      <c r="A725">
        <f>20*LOG10((12200^2*B725^4)/((20.59^2+B725^2)*(12200^2+B725^2)*(107.7^2+B725^2)^0.5*(737.9^2+B725^2)^0.5)/0.794346722854922)</f>
        <v>-8.2800271055631</v>
      </c>
      <c r="B725" s="6">
        <f>B724+1</f>
        <v>261</v>
      </c>
    </row>
    <row r="726" spans="1:2" ht="12.75">
      <c r="A726">
        <f>20*LOG10((12200^2*B726^4)/((20.59^2+B726^2)*(12200^2+B726^2)*(107.7^2+B726^2)^0.5*(737.9^2+B726^2)^0.5)/0.794346722854922)</f>
        <v>-8.245321552864484</v>
      </c>
      <c r="B726" s="6">
        <f>B725+1</f>
        <v>262</v>
      </c>
    </row>
    <row r="727" spans="1:2" ht="12.75">
      <c r="A727">
        <f>20*LOG10((12200^2*B727^4)/((20.59^2+B727^2)*(12200^2+B727^2)*(107.7^2+B727^2)^0.5*(737.9^2+B727^2)^0.5)/0.794346722854922)</f>
        <v>-8.21080787398944</v>
      </c>
      <c r="B727" s="6">
        <f>B726+1</f>
        <v>263</v>
      </c>
    </row>
    <row r="728" spans="1:2" ht="12.75">
      <c r="A728">
        <f>20*LOG10((12200^2*B728^4)/((20.59^2+B728^2)*(12200^2+B728^2)*(107.7^2+B728^2)^0.5*(737.9^2+B728^2)^0.5)/0.794346722854922)</f>
        <v>-8.176484345422452</v>
      </c>
      <c r="B728" s="6">
        <f>B727+1</f>
        <v>264</v>
      </c>
    </row>
    <row r="729" spans="1:2" ht="12.75">
      <c r="A729">
        <f>20*LOG10((12200^2*B729^4)/((20.59^2+B729^2)*(12200^2+B729^2)*(107.7^2+B729^2)^0.5*(737.9^2+B729^2)^0.5)/0.794346722854922)</f>
        <v>-8.14234926658594</v>
      </c>
      <c r="B729" s="6">
        <f>B728+1</f>
        <v>265</v>
      </c>
    </row>
    <row r="730" spans="1:2" ht="12.75">
      <c r="A730">
        <f>20*LOG10((12200^2*B730^4)/((20.59^2+B730^2)*(12200^2+B730^2)*(107.7^2+B730^2)^0.5*(737.9^2+B730^2)^0.5)/0.794346722854922)</f>
        <v>-8.108400959443223</v>
      </c>
      <c r="B730" s="6">
        <f>B729+1</f>
        <v>266</v>
      </c>
    </row>
    <row r="731" spans="1:2" ht="12.75">
      <c r="A731">
        <f>20*LOG10((12200^2*B731^4)/((20.59^2+B731^2)*(12200^2+B731^2)*(107.7^2+B731^2)^0.5*(737.9^2+B731^2)^0.5)/0.794346722854922)</f>
        <v>-8.074637768109733</v>
      </c>
      <c r="B731" s="6">
        <f>B730+1</f>
        <v>267</v>
      </c>
    </row>
    <row r="732" spans="1:2" ht="12.75">
      <c r="A732">
        <f>20*LOG10((12200^2*B732^4)/((20.59^2+B732^2)*(12200^2+B732^2)*(107.7^2+B732^2)^0.5*(737.9^2+B732^2)^0.5)/0.794346722854922)</f>
        <v>-8.04105805847229</v>
      </c>
      <c r="B732" s="6">
        <f>B731+1</f>
        <v>268</v>
      </c>
    </row>
    <row r="733" spans="1:2" ht="12.75">
      <c r="A733">
        <f>20*LOG10((12200^2*B733^4)/((20.59^2+B733^2)*(12200^2+B733^2)*(107.7^2+B733^2)^0.5*(737.9^2+B733^2)^0.5)/0.794346722854922)</f>
        <v>-8.0076602178162</v>
      </c>
      <c r="B733" s="6">
        <f>B732+1</f>
        <v>269</v>
      </c>
    </row>
    <row r="734" spans="1:2" ht="12.75">
      <c r="A734">
        <f>20*LOG10((12200^2*B734^4)/((20.59^2+B734^2)*(12200^2+B734^2)*(107.7^2+B734^2)^0.5*(737.9^2+B734^2)^0.5)/0.794346722854922)</f>
        <v>-7.974442654460048</v>
      </c>
      <c r="B734" s="6">
        <f>B733+1</f>
        <v>270</v>
      </c>
    </row>
    <row r="735" spans="1:2" ht="12.75">
      <c r="A735">
        <f>20*LOG10((12200^2*B735^4)/((20.59^2+B735^2)*(12200^2+B735^2)*(107.7^2+B735^2)^0.5*(737.9^2+B735^2)^0.5)/0.794346722854922)</f>
        <v>-7.941403797397947</v>
      </c>
      <c r="B735" s="6">
        <f>B734+1</f>
        <v>271</v>
      </c>
    </row>
    <row r="736" spans="1:2" ht="12.75">
      <c r="A736">
        <f>20*LOG10((12200^2*B736^4)/((20.59^2+B736^2)*(12200^2+B736^2)*(107.7^2+B736^2)^0.5*(737.9^2+B736^2)^0.5)/0.794346722854922)</f>
        <v>-7.908542095949134</v>
      </c>
      <c r="B736" s="6">
        <f>B735+1</f>
        <v>272</v>
      </c>
    </row>
    <row r="737" spans="1:2" ht="12.75">
      <c r="A737">
        <f>20*LOG10((12200^2*B737^4)/((20.59^2+B737^2)*(12200^2+B737^2)*(107.7^2+B737^2)^0.5*(737.9^2+B737^2)^0.5)/0.794346722854922)</f>
        <v>-7.875856019414671</v>
      </c>
      <c r="B737" s="6">
        <f>B736+1</f>
        <v>273</v>
      </c>
    </row>
    <row r="738" spans="1:2" ht="12.75">
      <c r="A738">
        <f>20*LOG10((12200^2*B738^4)/((20.59^2+B738^2)*(12200^2+B738^2)*(107.7^2+B738^2)^0.5*(737.9^2+B738^2)^0.5)/0.794346722854922)</f>
        <v>-7.8433440567411115</v>
      </c>
      <c r="B738" s="6">
        <f>B737+1</f>
        <v>274</v>
      </c>
    </row>
    <row r="739" spans="1:2" ht="12.75">
      <c r="A739">
        <f>20*LOG10((12200^2*B739^4)/((20.59^2+B739^2)*(12200^2+B739^2)*(107.7^2+B739^2)^0.5*(737.9^2+B739^2)^0.5)/0.794346722854922)</f>
        <v>-7.811004716191002</v>
      </c>
      <c r="B739" s="6">
        <f>B738+1</f>
        <v>275</v>
      </c>
    </row>
    <row r="740" spans="1:2" ht="12.75">
      <c r="A740">
        <f>20*LOG10((12200^2*B740^4)/((20.59^2+B740^2)*(12200^2+B740^2)*(107.7^2+B740^2)^0.5*(737.9^2+B740^2)^0.5)/0.794346722854922)</f>
        <v>-7.778836525019992</v>
      </c>
      <c r="B740" s="6">
        <f>B739+1</f>
        <v>276</v>
      </c>
    </row>
    <row r="741" spans="1:2" ht="12.75">
      <c r="A741">
        <f>20*LOG10((12200^2*B741^4)/((20.59^2+B741^2)*(12200^2+B741^2)*(107.7^2+B741^2)^0.5*(737.9^2+B741^2)^0.5)/0.794346722854922)</f>
        <v>-7.7468380291604735</v>
      </c>
      <c r="B741" s="6">
        <f>B740+1</f>
        <v>277</v>
      </c>
    </row>
    <row r="742" spans="1:2" ht="12.75">
      <c r="A742">
        <f>20*LOG10((12200^2*B742^4)/((20.59^2+B742^2)*(12200^2+B742^2)*(107.7^2+B742^2)^0.5*(737.9^2+B742^2)^0.5)/0.794346722854922)</f>
        <v>-7.71500779291153</v>
      </c>
      <c r="B742" s="6">
        <f>B741+1</f>
        <v>278</v>
      </c>
    </row>
    <row r="743" spans="1:2" ht="12.75">
      <c r="A743">
        <f>20*LOG10((12200^2*B743^4)/((20.59^2+B743^2)*(12200^2+B743^2)*(107.7^2+B743^2)^0.5*(737.9^2+B743^2)^0.5)/0.794346722854922)</f>
        <v>-7.6833443986350956</v>
      </c>
      <c r="B743" s="6">
        <f>B742+1</f>
        <v>279</v>
      </c>
    </row>
    <row r="744" spans="1:2" ht="12.75">
      <c r="A744">
        <f>20*LOG10((12200^2*B744^4)/((20.59^2+B744^2)*(12200^2+B744^2)*(107.7^2+B744^2)^0.5*(737.9^2+B744^2)^0.5)/0.794346722854922)</f>
        <v>-7.651846446458171</v>
      </c>
      <c r="B744" s="6">
        <f>B743+1</f>
        <v>280</v>
      </c>
    </row>
    <row r="745" spans="1:2" ht="12.75">
      <c r="A745">
        <f>20*LOG10((12200^2*B745^4)/((20.59^2+B745^2)*(12200^2+B745^2)*(107.7^2+B745^2)^0.5*(737.9^2+B745^2)^0.5)/0.794346722854922)</f>
        <v>-7.620512553980929</v>
      </c>
      <c r="B745" s="6">
        <f>B744+1</f>
        <v>281</v>
      </c>
    </row>
    <row r="746" spans="1:2" ht="12.75">
      <c r="A746">
        <f>20*LOG10((12200^2*B746^4)/((20.59^2+B746^2)*(12200^2+B746^2)*(107.7^2+B746^2)^0.5*(737.9^2+B746^2)^0.5)/0.794346722854922)</f>
        <v>-7.589341355990631</v>
      </c>
      <c r="B746" s="6">
        <f>B745+1</f>
        <v>282</v>
      </c>
    </row>
    <row r="747" spans="1:2" ht="12.75">
      <c r="A747">
        <f>20*LOG10((12200^2*B747^4)/((20.59^2+B747^2)*(12200^2+B747^2)*(107.7^2+B747^2)^0.5*(737.9^2+B747^2)^0.5)/0.794346722854922)</f>
        <v>-7.558331504181149</v>
      </c>
      <c r="B747" s="6">
        <f>B746+1</f>
        <v>283</v>
      </c>
    </row>
    <row r="748" spans="1:2" ht="12.75">
      <c r="A748">
        <f>20*LOG10((12200^2*B748^4)/((20.59^2+B748^2)*(12200^2+B748^2)*(107.7^2+B748^2)^0.5*(737.9^2+B748^2)^0.5)/0.794346722854922)</f>
        <v>-7.527481666878041</v>
      </c>
      <c r="B748" s="6">
        <f>B747+1</f>
        <v>284</v>
      </c>
    </row>
    <row r="749" spans="1:2" ht="12.75">
      <c r="A749">
        <f>20*LOG10((12200^2*B749^4)/((20.59^2+B749^2)*(12200^2+B749^2)*(107.7^2+B749^2)^0.5*(737.9^2+B749^2)^0.5)/0.794346722854922)</f>
        <v>-7.496790528768999</v>
      </c>
      <c r="B749" s="6">
        <f>B748+1</f>
        <v>285</v>
      </c>
    </row>
    <row r="750" spans="1:2" ht="12.75">
      <c r="A750">
        <f>20*LOG10((12200^2*B750^4)/((20.59^2+B750^2)*(12200^2+B750^2)*(107.7^2+B750^2)^0.5*(737.9^2+B750^2)^0.5)/0.794346722854922)</f>
        <v>-7.466256790639555</v>
      </c>
      <c r="B750" s="6">
        <f>B749+1</f>
        <v>286</v>
      </c>
    </row>
    <row r="751" spans="1:2" ht="12.75">
      <c r="A751">
        <f>20*LOG10((12200^2*B751^4)/((20.59^2+B751^2)*(12200^2+B751^2)*(107.7^2+B751^2)^0.5*(737.9^2+B751^2)^0.5)/0.794346722854922)</f>
        <v>-7.435879169113974</v>
      </c>
      <c r="B751" s="6">
        <f>B750+1</f>
        <v>287</v>
      </c>
    </row>
    <row r="752" spans="1:2" ht="12.75">
      <c r="A752">
        <f>20*LOG10((12200^2*B752^4)/((20.59^2+B752^2)*(12200^2+B752^2)*(107.7^2+B752^2)^0.5*(737.9^2+B752^2)^0.5)/0.794346722854922)</f>
        <v>-7.405656396401126</v>
      </c>
      <c r="B752" s="6">
        <f>B751+1</f>
        <v>288</v>
      </c>
    </row>
    <row r="753" spans="1:2" ht="12.75">
      <c r="A753">
        <f>20*LOG10((12200^2*B753^4)/((20.59^2+B753^2)*(12200^2+B753^2)*(107.7^2+B753^2)^0.5*(737.9^2+B753^2)^0.5)/0.794346722854922)</f>
        <v>-7.375587220045351</v>
      </c>
      <c r="B753" s="6">
        <f>B752+1</f>
        <v>289</v>
      </c>
    </row>
    <row r="754" spans="1:2" ht="12.75">
      <c r="A754">
        <f>20*LOG10((12200^2*B754^4)/((20.59^2+B754^2)*(12200^2+B754^2)*(107.7^2+B754^2)^0.5*(737.9^2+B754^2)^0.5)/0.794346722854922)</f>
        <v>-7.3456704026820505</v>
      </c>
      <c r="B754" s="6">
        <f>B753+1</f>
        <v>290</v>
      </c>
    </row>
    <row r="755" spans="1:2" ht="12.75">
      <c r="A755">
        <f>20*LOG10((12200^2*B755^4)/((20.59^2+B755^2)*(12200^2+B755^2)*(107.7^2+B755^2)^0.5*(737.9^2+B755^2)^0.5)/0.794346722854922)</f>
        <v>-7.31590472179807</v>
      </c>
      <c r="B755" s="6">
        <f>B754+1</f>
        <v>291</v>
      </c>
    </row>
    <row r="756" spans="1:2" ht="12.75">
      <c r="A756">
        <f>20*LOG10((12200^2*B756^4)/((20.59^2+B756^2)*(12200^2+B756^2)*(107.7^2+B756^2)^0.5*(737.9^2+B756^2)^0.5)/0.794346722854922)</f>
        <v>-7.286288969496599</v>
      </c>
      <c r="B756" s="6">
        <f>B755+1</f>
        <v>292</v>
      </c>
    </row>
    <row r="757" spans="1:2" ht="12.75">
      <c r="A757">
        <f>20*LOG10((12200^2*B757^4)/((20.59^2+B757^2)*(12200^2+B757^2)*(107.7^2+B757^2)^0.5*(737.9^2+B757^2)^0.5)/0.794346722854922)</f>
        <v>-7.2568219522666455</v>
      </c>
      <c r="B757" s="6">
        <f>B756+1</f>
        <v>293</v>
      </c>
    </row>
    <row r="758" spans="1:2" ht="12.75">
      <c r="A758">
        <f>20*LOG10((12200^2*B758^4)/((20.59^2+B758^2)*(12200^2+B758^2)*(107.7^2+B758^2)^0.5*(737.9^2+B758^2)^0.5)/0.794346722854922)</f>
        <v>-7.2275024907568275</v>
      </c>
      <c r="B758" s="6">
        <f>B757+1</f>
        <v>294</v>
      </c>
    </row>
    <row r="759" spans="1:2" ht="12.75">
      <c r="A759">
        <f>20*LOG10((12200^2*B759^4)/((20.59^2+B759^2)*(12200^2+B759^2)*(107.7^2+B759^2)^0.5*(737.9^2+B759^2)^0.5)/0.794346722854922)</f>
        <v>-7.198329419553547</v>
      </c>
      <c r="B759" s="6">
        <f>B758+1</f>
        <v>295</v>
      </c>
    </row>
    <row r="760" spans="1:2" ht="12.75">
      <c r="A760">
        <f>20*LOG10((12200^2*B760^4)/((20.59^2+B760^2)*(12200^2+B760^2)*(107.7^2+B760^2)^0.5*(737.9^2+B760^2)^0.5)/0.794346722854922)</f>
        <v>-7.169301586963298</v>
      </c>
      <c r="B760" s="6">
        <f>B759+1</f>
        <v>296</v>
      </c>
    </row>
    <row r="761" spans="1:2" ht="12.75">
      <c r="A761">
        <f>20*LOG10((12200^2*B761^4)/((20.59^2+B761^2)*(12200^2+B761^2)*(107.7^2+B761^2)^0.5*(737.9^2+B761^2)^0.5)/0.794346722854922)</f>
        <v>-7.140417854799146</v>
      </c>
      <c r="B761" s="6">
        <f>B760+1</f>
        <v>297</v>
      </c>
    </row>
    <row r="762" spans="1:2" ht="12.75">
      <c r="A762">
        <f>20*LOG10((12200^2*B762^4)/((20.59^2+B762^2)*(12200^2+B762^2)*(107.7^2+B762^2)^0.5*(737.9^2+B762^2)^0.5)/0.794346722854922)</f>
        <v>-7.111677098171187</v>
      </c>
      <c r="B762" s="6">
        <f>B761+1</f>
        <v>298</v>
      </c>
    </row>
    <row r="763" spans="1:2" ht="12.75">
      <c r="A763">
        <f>20*LOG10((12200^2*B763^4)/((20.59^2+B763^2)*(12200^2+B763^2)*(107.7^2+B763^2)^0.5*(737.9^2+B763^2)^0.5)/0.794346722854922)</f>
        <v>-7.083078205280973</v>
      </c>
      <c r="B763" s="6">
        <f>B762+1</f>
        <v>299</v>
      </c>
    </row>
    <row r="764" spans="1:2" ht="12.75">
      <c r="A764">
        <f>20*LOG10((12200^2*B764^4)/((20.59^2+B764^2)*(12200^2+B764^2)*(107.7^2+B764^2)^0.5*(737.9^2+B764^2)^0.5)/0.794346722854922)</f>
        <v>-7.05462007721977</v>
      </c>
      <c r="B764" s="6">
        <f>B763+1</f>
        <v>300</v>
      </c>
    </row>
    <row r="765" spans="1:2" ht="12.75">
      <c r="A765">
        <f>20*LOG10((12200^2*B765^4)/((20.59^2+B765^2)*(12200^2+B765^2)*(107.7^2+B765^2)^0.5*(737.9^2+B765^2)^0.5)/0.794346722854922)</f>
        <v>-7.026301627770594</v>
      </c>
      <c r="B765" s="6">
        <f>B764+1</f>
        <v>301</v>
      </c>
    </row>
    <row r="766" spans="1:2" ht="12.75">
      <c r="A766">
        <f>20*LOG10((12200^2*B766^4)/((20.59^2+B766^2)*(12200^2+B766^2)*(107.7^2+B766^2)^0.5*(737.9^2+B766^2)^0.5)/0.794346722854922)</f>
        <v>-6.99812178321393</v>
      </c>
      <c r="B766" s="6">
        <f>B765+1</f>
        <v>302</v>
      </c>
    </row>
    <row r="767" spans="1:2" ht="12.75">
      <c r="A767">
        <f>20*LOG10((12200^2*B767^4)/((20.59^2+B767^2)*(12200^2+B767^2)*(107.7^2+B767^2)^0.5*(737.9^2+B767^2)^0.5)/0.794346722854922)</f>
        <v>-6.97007948213705</v>
      </c>
      <c r="B767" s="6">
        <f>B766+1</f>
        <v>303</v>
      </c>
    </row>
    <row r="768" spans="1:2" ht="12.75">
      <c r="A768">
        <f>20*LOG10((12200^2*B768^4)/((20.59^2+B768^2)*(12200^2+B768^2)*(107.7^2+B768^2)^0.5*(737.9^2+B768^2)^0.5)/0.794346722854922)</f>
        <v>-6.942173675246872</v>
      </c>
      <c r="B768" s="6">
        <f>B767+1</f>
        <v>304</v>
      </c>
    </row>
    <row r="769" spans="1:2" ht="12.75">
      <c r="A769">
        <f>20*LOG10((12200^2*B769^4)/((20.59^2+B769^2)*(12200^2+B769^2)*(107.7^2+B769^2)^0.5*(737.9^2+B769^2)^0.5)/0.794346722854922)</f>
        <v>-6.914403325186261</v>
      </c>
      <c r="B769" s="6">
        <f>B768+1</f>
        <v>305</v>
      </c>
    </row>
    <row r="770" spans="1:2" ht="12.75">
      <c r="A770">
        <f>20*LOG10((12200^2*B770^4)/((20.59^2+B770^2)*(12200^2+B770^2)*(107.7^2+B770^2)^0.5*(737.9^2+B770^2)^0.5)/0.794346722854922)</f>
        <v>-6.886767406353718</v>
      </c>
      <c r="B770" s="6">
        <f>B769+1</f>
        <v>306</v>
      </c>
    </row>
    <row r="771" spans="1:2" ht="12.75">
      <c r="A771">
        <f>20*LOG10((12200^2*B771^4)/((20.59^2+B771^2)*(12200^2+B771^2)*(107.7^2+B771^2)^0.5*(737.9^2+B771^2)^0.5)/0.794346722854922)</f>
        <v>-6.859264904726374</v>
      </c>
      <c r="B771" s="6">
        <f>B770+1</f>
        <v>307</v>
      </c>
    </row>
    <row r="772" spans="1:2" ht="12.75">
      <c r="A772">
        <f>20*LOG10((12200^2*B772^4)/((20.59^2+B772^2)*(12200^2+B772^2)*(107.7^2+B772^2)^0.5*(737.9^2+B772^2)^0.5)/0.794346722854922)</f>
        <v>-6.831894817686216</v>
      </c>
      <c r="B772" s="6">
        <f>B771+1</f>
        <v>308</v>
      </c>
    </row>
    <row r="773" spans="1:2" ht="12.75">
      <c r="A773">
        <f>20*LOG10((12200^2*B773^4)/((20.59^2+B773^2)*(12200^2+B773^2)*(107.7^2+B773^2)^0.5*(737.9^2+B773^2)^0.5)/0.794346722854922)</f>
        <v>-6.804656153849492</v>
      </c>
      <c r="B773" s="6">
        <f>B772+1</f>
        <v>309</v>
      </c>
    </row>
    <row r="774" spans="1:2" ht="12.75">
      <c r="A774">
        <f>20*LOG10((12200^2*B774^4)/((20.59^2+B774^2)*(12200^2+B774^2)*(107.7^2+B774^2)^0.5*(737.9^2+B774^2)^0.5)/0.794346722854922)</f>
        <v>-6.777547932899197</v>
      </c>
      <c r="B774" s="6">
        <f>B773+1</f>
        <v>310</v>
      </c>
    </row>
    <row r="775" spans="1:2" ht="12.75">
      <c r="A775">
        <f>20*LOG10((12200^2*B775^4)/((20.59^2+B775^2)*(12200^2+B775^2)*(107.7^2+B775^2)^0.5*(737.9^2+B775^2)^0.5)/0.794346722854922)</f>
        <v>-6.750569185420632</v>
      </c>
      <c r="B775" s="6">
        <f aca="true" t="shared" si="21" ref="B775:B838">B774+1</f>
        <v>311</v>
      </c>
    </row>
    <row r="776" spans="1:2" ht="12.75">
      <c r="A776">
        <f>20*LOG10((12200^2*B776^4)/((20.59^2+B776^2)*(12200^2+B776^2)*(107.7^2+B776^2)^0.5*(737.9^2+B776^2)^0.5)/0.794346722854922)</f>
        <v>-6.723718952739891</v>
      </c>
      <c r="B776" s="6">
        <f t="shared" si="21"/>
        <v>312</v>
      </c>
    </row>
    <row r="777" spans="1:2" ht="12.75">
      <c r="A777">
        <f>20*LOG10((12200^2*B777^4)/((20.59^2+B777^2)*(12200^2+B777^2)*(107.7^2+B777^2)^0.5*(737.9^2+B777^2)^0.5)/0.794346722854922)</f>
        <v>-6.6969962867653</v>
      </c>
      <c r="B777" s="6">
        <f t="shared" si="21"/>
        <v>313</v>
      </c>
    </row>
    <row r="778" spans="1:2" ht="12.75">
      <c r="A778">
        <f>20*LOG10((12200^2*B778^4)/((20.59^2+B778^2)*(12200^2+B778^2)*(107.7^2+B778^2)^0.5*(737.9^2+B778^2)^0.5)/0.794346722854922)</f>
        <v>-6.670400249831671</v>
      </c>
      <c r="B778" s="6">
        <f t="shared" si="21"/>
        <v>314</v>
      </c>
    </row>
    <row r="779" spans="1:2" ht="12.75">
      <c r="A779">
        <f>20*LOG10((12200^2*B779^4)/((20.59^2+B779^2)*(12200^2+B779^2)*(107.7^2+B779^2)^0.5*(737.9^2+B779^2)^0.5)/0.794346722854922)</f>
        <v>-6.643929914547357</v>
      </c>
      <c r="B779" s="6">
        <f t="shared" si="21"/>
        <v>315</v>
      </c>
    </row>
    <row r="780" spans="1:2" ht="12.75">
      <c r="A780">
        <f>20*LOG10((12200^2*B780^4)/((20.59^2+B780^2)*(12200^2+B780^2)*(107.7^2+B780^2)^0.5*(737.9^2+B780^2)^0.5)/0.794346722854922)</f>
        <v>-6.617584363644071</v>
      </c>
      <c r="B780" s="6">
        <f t="shared" si="21"/>
        <v>316</v>
      </c>
    </row>
    <row r="781" spans="1:2" ht="12.75">
      <c r="A781">
        <f>20*LOG10((12200^2*B781^4)/((20.59^2+B781^2)*(12200^2+B781^2)*(107.7^2+B781^2)^0.5*(737.9^2+B781^2)^0.5)/0.794346722854922)</f>
        <v>-6.591362689829314</v>
      </c>
      <c r="B781" s="6">
        <f t="shared" si="21"/>
        <v>317</v>
      </c>
    </row>
    <row r="782" spans="1:2" ht="12.75">
      <c r="A782">
        <f>20*LOG10((12200^2*B782^4)/((20.59^2+B782^2)*(12200^2+B782^2)*(107.7^2+B782^2)^0.5*(737.9^2+B782^2)^0.5)/0.794346722854922)</f>
        <v>-6.565263995641497</v>
      </c>
      <c r="B782" s="6">
        <f t="shared" si="21"/>
        <v>318</v>
      </c>
    </row>
    <row r="783" spans="1:2" ht="12.75">
      <c r="A783">
        <f>20*LOG10((12200^2*B783^4)/((20.59^2+B783^2)*(12200^2+B783^2)*(107.7^2+B783^2)^0.5*(737.9^2+B783^2)^0.5)/0.794346722854922)</f>
        <v>-6.5392873933075615</v>
      </c>
      <c r="B783" s="6">
        <f t="shared" si="21"/>
        <v>319</v>
      </c>
    </row>
    <row r="784" spans="1:2" ht="12.75">
      <c r="A784">
        <f>20*LOG10((12200^2*B784^4)/((20.59^2+B784^2)*(12200^2+B784^2)*(107.7^2+B784^2)^0.5*(737.9^2+B784^2)^0.5)/0.794346722854922)</f>
        <v>-6.513432004603174</v>
      </c>
      <c r="B784" s="6">
        <f t="shared" si="21"/>
        <v>320</v>
      </c>
    </row>
    <row r="785" spans="1:2" ht="12.75">
      <c r="A785">
        <f>20*LOG10((12200^2*B785^4)/((20.59^2+B785^2)*(12200^2+B785^2)*(107.7^2+B785^2)^0.5*(737.9^2+B785^2)^0.5)/0.794346722854922)</f>
        <v>-6.487696960715333</v>
      </c>
      <c r="B785" s="6">
        <f t="shared" si="21"/>
        <v>321</v>
      </c>
    </row>
    <row r="786" spans="1:2" ht="12.75">
      <c r="A786">
        <f>20*LOG10((12200^2*B786^4)/((20.59^2+B786^2)*(12200^2+B786^2)*(107.7^2+B786^2)^0.5*(737.9^2+B786^2)^0.5)/0.794346722854922)</f>
        <v>-6.462081402107422</v>
      </c>
      <c r="B786" s="6">
        <f t="shared" si="21"/>
        <v>322</v>
      </c>
    </row>
    <row r="787" spans="1:2" ht="12.75">
      <c r="A787">
        <f>20*LOG10((12200^2*B787^4)/((20.59^2+B787^2)*(12200^2+B787^2)*(107.7^2+B787^2)^0.5*(737.9^2+B787^2)^0.5)/0.794346722854922)</f>
        <v>-6.436584478386606</v>
      </c>
      <c r="B787" s="6">
        <f t="shared" si="21"/>
        <v>323</v>
      </c>
    </row>
    <row r="788" spans="1:2" ht="12.75">
      <c r="A788">
        <f>20*LOG10((12200^2*B788^4)/((20.59^2+B788^2)*(12200^2+B788^2)*(107.7^2+B788^2)^0.5*(737.9^2+B788^2)^0.5)/0.794346722854922)</f>
        <v>-6.411205348173553</v>
      </c>
      <c r="B788" s="6">
        <f t="shared" si="21"/>
        <v>324</v>
      </c>
    </row>
    <row r="789" spans="1:2" ht="12.75">
      <c r="A789">
        <f>20*LOG10((12200^2*B789^4)/((20.59^2+B789^2)*(12200^2+B789^2)*(107.7^2+B789^2)^0.5*(737.9^2+B789^2)^0.5)/0.794346722854922)</f>
        <v>-6.38594317897441</v>
      </c>
      <c r="B789" s="6">
        <f t="shared" si="21"/>
        <v>325</v>
      </c>
    </row>
    <row r="790" spans="1:2" ht="12.75">
      <c r="A790">
        <f>20*LOG10((12200^2*B790^4)/((20.59^2+B790^2)*(12200^2+B790^2)*(107.7^2+B790^2)^0.5*(737.9^2+B790^2)^0.5)/0.794346722854922)</f>
        <v>-6.360797147055013</v>
      </c>
      <c r="B790" s="6">
        <f t="shared" si="21"/>
        <v>326</v>
      </c>
    </row>
    <row r="791" spans="1:2" ht="12.75">
      <c r="A791">
        <f>20*LOG10((12200^2*B791^4)/((20.59^2+B791^2)*(12200^2+B791^2)*(107.7^2+B791^2)^0.5*(737.9^2+B791^2)^0.5)/0.794346722854922)</f>
        <v>-6.335766437317279</v>
      </c>
      <c r="B791" s="6">
        <f t="shared" si="21"/>
        <v>327</v>
      </c>
    </row>
    <row r="792" spans="1:2" ht="12.75">
      <c r="A792">
        <f>20*LOG10((12200^2*B792^4)/((20.59^2+B792^2)*(12200^2+B792^2)*(107.7^2+B792^2)^0.5*(737.9^2+B792^2)^0.5)/0.794346722854922)</f>
        <v>-6.3108502431777005</v>
      </c>
      <c r="B792" s="6">
        <f t="shared" si="21"/>
        <v>328</v>
      </c>
    </row>
    <row r="793" spans="1:2" ht="12.75">
      <c r="A793">
        <f>20*LOG10((12200^2*B793^4)/((20.59^2+B793^2)*(12200^2+B793^2)*(107.7^2+B793^2)^0.5*(737.9^2+B793^2)^0.5)/0.794346722854922)</f>
        <v>-6.286047766447983</v>
      </c>
      <c r="B793" s="6">
        <f t="shared" si="21"/>
        <v>329</v>
      </c>
    </row>
    <row r="794" spans="1:2" ht="12.75">
      <c r="A794">
        <f>20*LOG10((12200^2*B794^4)/((20.59^2+B794^2)*(12200^2+B794^2)*(107.7^2+B794^2)^0.5*(737.9^2+B794^2)^0.5)/0.794346722854922)</f>
        <v>-6.261358217217667</v>
      </c>
      <c r="B794" s="6">
        <f t="shared" si="21"/>
        <v>330</v>
      </c>
    </row>
    <row r="795" spans="1:2" ht="12.75">
      <c r="A795">
        <f>20*LOG10((12200^2*B795^4)/((20.59^2+B795^2)*(12200^2+B795^2)*(107.7^2+B795^2)^0.5*(737.9^2+B795^2)^0.5)/0.794346722854922)</f>
        <v>-6.236780813738818</v>
      </c>
      <c r="B795" s="6">
        <f t="shared" si="21"/>
        <v>331</v>
      </c>
    </row>
    <row r="796" spans="1:2" ht="12.75">
      <c r="A796">
        <f>20*LOG10((12200^2*B796^4)/((20.59^2+B796^2)*(12200^2+B796^2)*(107.7^2+B796^2)^0.5*(737.9^2+B796^2)^0.5)/0.794346722854922)</f>
        <v>-6.212314782312638</v>
      </c>
      <c r="B796" s="6">
        <f t="shared" si="21"/>
        <v>332</v>
      </c>
    </row>
    <row r="797" spans="1:2" ht="12.75">
      <c r="A797">
        <f>20*LOG10((12200^2*B797^4)/((20.59^2+B797^2)*(12200^2+B797^2)*(107.7^2+B797^2)^0.5*(737.9^2+B797^2)^0.5)/0.794346722854922)</f>
        <v>-6.187959357178039</v>
      </c>
      <c r="B797" s="6">
        <f t="shared" si="21"/>
        <v>333</v>
      </c>
    </row>
    <row r="798" spans="1:2" ht="12.75">
      <c r="A798">
        <f>20*LOG10((12200^2*B798^4)/((20.59^2+B798^2)*(12200^2+B798^2)*(107.7^2+B798^2)^0.5*(737.9^2+B798^2)^0.5)/0.794346722854922)</f>
        <v>-6.16371378040208</v>
      </c>
      <c r="B798" s="6">
        <f t="shared" si="21"/>
        <v>334</v>
      </c>
    </row>
    <row r="799" spans="1:2" ht="12.75">
      <c r="A799">
        <f>20*LOG10((12200^2*B799^4)/((20.59^2+B799^2)*(12200^2+B799^2)*(107.7^2+B799^2)^0.5*(737.9^2+B799^2)^0.5)/0.794346722854922)</f>
        <v>-6.139577301772286</v>
      </c>
      <c r="B799" s="6">
        <f t="shared" si="21"/>
        <v>335</v>
      </c>
    </row>
    <row r="800" spans="1:2" ht="12.75">
      <c r="A800">
        <f>20*LOG10((12200^2*B800^4)/((20.59^2+B800^2)*(12200^2+B800^2)*(107.7^2+B800^2)^0.5*(737.9^2+B800^2)^0.5)/0.794346722854922)</f>
        <v>-6.115549178690754</v>
      </c>
      <c r="B800" s="6">
        <f t="shared" si="21"/>
        <v>336</v>
      </c>
    </row>
    <row r="801" spans="1:2" ht="12.75">
      <c r="A801">
        <f>20*LOG10((12200^2*B801^4)/((20.59^2+B801^2)*(12200^2+B801^2)*(107.7^2+B801^2)^0.5*(737.9^2+B801^2)^0.5)/0.794346722854922)</f>
        <v>-6.091628676070059</v>
      </c>
      <c r="B801" s="6">
        <f t="shared" si="21"/>
        <v>337</v>
      </c>
    </row>
    <row r="802" spans="1:2" ht="12.75">
      <c r="A802">
        <f>20*LOG10((12200^2*B802^4)/((20.59^2+B802^2)*(12200^2+B802^2)*(107.7^2+B802^2)^0.5*(737.9^2+B802^2)^0.5)/0.794346722854922)</f>
        <v>-6.067815066230899</v>
      </c>
      <c r="B802" s="6">
        <f t="shared" si="21"/>
        <v>338</v>
      </c>
    </row>
    <row r="803" spans="1:2" ht="12.75">
      <c r="A803">
        <f>20*LOG10((12200^2*B803^4)/((20.59^2+B803^2)*(12200^2+B803^2)*(107.7^2+B803^2)^0.5*(737.9^2+B803^2)^0.5)/0.794346722854922)</f>
        <v>-6.044107628801473</v>
      </c>
      <c r="B803" s="6">
        <f t="shared" si="21"/>
        <v>339</v>
      </c>
    </row>
    <row r="804" spans="1:2" ht="12.75">
      <c r="A804">
        <f>20*LOG10((12200^2*B804^4)/((20.59^2+B804^2)*(12200^2+B804^2)*(107.7^2+B804^2)^0.5*(737.9^2+B804^2)^0.5)/0.794346722854922)</f>
        <v>-6.020505650618487</v>
      </c>
      <c r="B804" s="6">
        <f t="shared" si="21"/>
        <v>340</v>
      </c>
    </row>
    <row r="805" spans="1:2" ht="12.75">
      <c r="A805">
        <f>20*LOG10((12200^2*B805^4)/((20.59^2+B805^2)*(12200^2+B805^2)*(107.7^2+B805^2)^0.5*(737.9^2+B805^2)^0.5)/0.794346722854922)</f>
        <v>-5.9970084256298675</v>
      </c>
      <c r="B805" s="6">
        <f t="shared" si="21"/>
        <v>341</v>
      </c>
    </row>
    <row r="806" spans="1:2" ht="12.75">
      <c r="A806">
        <f>20*LOG10((12200^2*B806^4)/((20.59^2+B806^2)*(12200^2+B806^2)*(107.7^2+B806^2)^0.5*(737.9^2+B806^2)^0.5)/0.794346722854922)</f>
        <v>-5.973615254799046</v>
      </c>
      <c r="B806" s="6">
        <f t="shared" si="21"/>
        <v>342</v>
      </c>
    </row>
    <row r="807" spans="1:2" ht="12.75">
      <c r="A807">
        <f>20*LOG10((12200^2*B807^4)/((20.59^2+B807^2)*(12200^2+B807^2)*(107.7^2+B807^2)^0.5*(737.9^2+B807^2)^0.5)/0.794346722854922)</f>
        <v>-5.950325446010845</v>
      </c>
      <c r="B807" s="6">
        <f t="shared" si="21"/>
        <v>343</v>
      </c>
    </row>
    <row r="808" spans="1:2" ht="12.75">
      <c r="A808">
        <f>20*LOG10((12200^2*B808^4)/((20.59^2+B808^2)*(12200^2+B808^2)*(107.7^2+B808^2)^0.5*(737.9^2+B808^2)^0.5)/0.794346722854922)</f>
        <v>-5.927138313978917</v>
      </c>
      <c r="B808" s="6">
        <f t="shared" si="21"/>
        <v>344</v>
      </c>
    </row>
    <row r="809" spans="1:2" ht="12.75">
      <c r="A809">
        <f>20*LOG10((12200^2*B809^4)/((20.59^2+B809^2)*(12200^2+B809^2)*(107.7^2+B809^2)^0.5*(737.9^2+B809^2)^0.5)/0.794346722854922)</f>
        <v>-5.904053180154699</v>
      </c>
      <c r="B809" s="6">
        <f t="shared" si="21"/>
        <v>345</v>
      </c>
    </row>
    <row r="810" spans="1:2" ht="12.75">
      <c r="A810">
        <f>20*LOG10((12200^2*B810^4)/((20.59^2+B810^2)*(12200^2+B810^2)*(107.7^2+B810^2)^0.5*(737.9^2+B810^2)^0.5)/0.794346722854922)</f>
        <v>-5.881069372637853</v>
      </c>
      <c r="B810" s="6">
        <f t="shared" si="21"/>
        <v>346</v>
      </c>
    </row>
    <row r="811" spans="1:2" ht="12.75">
      <c r="A811">
        <f>20*LOG10((12200^2*B811^4)/((20.59^2+B811^2)*(12200^2+B811^2)*(107.7^2+B811^2)^0.5*(737.9^2+B811^2)^0.5)/0.794346722854922)</f>
        <v>-5.858186226088213</v>
      </c>
      <c r="B811" s="6">
        <f t="shared" si="21"/>
        <v>347</v>
      </c>
    </row>
    <row r="812" spans="1:2" ht="12.75">
      <c r="A812">
        <f>20*LOG10((12200^2*B812^4)/((20.59^2+B812^2)*(12200^2+B812^2)*(107.7^2+B812^2)^0.5*(737.9^2+B812^2)^0.5)/0.794346722854922)</f>
        <v>-5.835403081639106</v>
      </c>
      <c r="B812" s="6">
        <f t="shared" si="21"/>
        <v>348</v>
      </c>
    </row>
    <row r="813" spans="1:2" ht="12.75">
      <c r="A813">
        <f>20*LOG10((12200^2*B813^4)/((20.59^2+B813^2)*(12200^2+B813^2)*(107.7^2+B813^2)^0.5*(737.9^2+B813^2)^0.5)/0.794346722854922)</f>
        <v>-5.812719286812128</v>
      </c>
      <c r="B813" s="6">
        <f t="shared" si="21"/>
        <v>349</v>
      </c>
    </row>
    <row r="814" spans="1:2" ht="12.75">
      <c r="A814">
        <f>20*LOG10((12200^2*B814^4)/((20.59^2+B814^2)*(12200^2+B814^2)*(107.7^2+B814^2)^0.5*(737.9^2+B814^2)^0.5)/0.794346722854922)</f>
        <v>-5.790134195433306</v>
      </c>
      <c r="B814" s="6">
        <f t="shared" si="21"/>
        <v>350</v>
      </c>
    </row>
    <row r="815" spans="1:2" ht="12.75">
      <c r="A815">
        <f>20*LOG10((12200^2*B815^4)/((20.59^2+B815^2)*(12200^2+B815^2)*(107.7^2+B815^2)^0.5*(737.9^2+B815^2)^0.5)/0.794346722854922)</f>
        <v>-5.767647167550573</v>
      </c>
      <c r="B815" s="6">
        <f t="shared" si="21"/>
        <v>351</v>
      </c>
    </row>
    <row r="816" spans="1:2" ht="12.75">
      <c r="A816">
        <f>20*LOG10((12200^2*B816^4)/((20.59^2+B816^2)*(12200^2+B816^2)*(107.7^2+B816^2)^0.5*(737.9^2+B816^2)^0.5)/0.794346722854922)</f>
        <v>-5.745257569352623</v>
      </c>
      <c r="B816" s="6">
        <f t="shared" si="21"/>
        <v>352</v>
      </c>
    </row>
    <row r="817" spans="1:2" ht="12.75">
      <c r="A817">
        <f>20*LOG10((12200^2*B817^4)/((20.59^2+B817^2)*(12200^2+B817^2)*(107.7^2+B817^2)^0.5*(737.9^2+B817^2)^0.5)/0.794346722854922)</f>
        <v>-5.72296477308905</v>
      </c>
      <c r="B817" s="6">
        <f t="shared" si="21"/>
        <v>353</v>
      </c>
    </row>
    <row r="818" spans="1:2" ht="12.75">
      <c r="A818">
        <f>20*LOG10((12200^2*B818^4)/((20.59^2+B818^2)*(12200^2+B818^2)*(107.7^2+B818^2)^0.5*(737.9^2+B818^2)^0.5)/0.794346722854922)</f>
        <v>-5.700768156991759</v>
      </c>
      <c r="B818" s="6">
        <f t="shared" si="21"/>
        <v>354</v>
      </c>
    </row>
    <row r="819" spans="1:2" ht="12.75">
      <c r="A819">
        <f>20*LOG10((12200^2*B819^4)/((20.59^2+B819^2)*(12200^2+B819^2)*(107.7^2+B819^2)^0.5*(737.9^2+B819^2)^0.5)/0.794346722854922)</f>
        <v>-5.6786671051976665</v>
      </c>
      <c r="B819" s="6">
        <f t="shared" si="21"/>
        <v>355</v>
      </c>
    </row>
    <row r="820" spans="1:2" ht="12.75">
      <c r="A820">
        <f>20*LOG10((12200^2*B820^4)/((20.59^2+B820^2)*(12200^2+B820^2)*(107.7^2+B820^2)^0.5*(737.9^2+B820^2)^0.5)/0.794346722854922)</f>
        <v>-5.656661007672592</v>
      </c>
      <c r="B820" s="6">
        <f t="shared" si="21"/>
        <v>356</v>
      </c>
    </row>
    <row r="821" spans="1:2" ht="12.75">
      <c r="A821">
        <f>20*LOG10((12200^2*B821^4)/((20.59^2+B821^2)*(12200^2+B821^2)*(107.7^2+B821^2)^0.5*(737.9^2+B821^2)^0.5)/0.794346722854922)</f>
        <v>-5.634749260136399</v>
      </c>
      <c r="B821" s="6">
        <f t="shared" si="21"/>
        <v>357</v>
      </c>
    </row>
    <row r="822" spans="1:2" ht="12.75">
      <c r="A822">
        <f>20*LOG10((12200^2*B822^4)/((20.59^2+B822^2)*(12200^2+B822^2)*(107.7^2+B822^2)^0.5*(737.9^2+B822^2)^0.5)/0.794346722854922)</f>
        <v>-5.612931263989315</v>
      </c>
      <c r="B822" s="6">
        <f t="shared" si="21"/>
        <v>358</v>
      </c>
    </row>
    <row r="823" spans="1:2" ht="12.75">
      <c r="A823">
        <f>20*LOG10((12200^2*B823^4)/((20.59^2+B823^2)*(12200^2+B823^2)*(107.7^2+B823^2)^0.5*(737.9^2+B823^2)^0.5)/0.794346722854922)</f>
        <v>-5.591206426239388</v>
      </c>
      <c r="B823" s="6">
        <f t="shared" si="21"/>
        <v>359</v>
      </c>
    </row>
    <row r="824" spans="1:2" ht="12.75">
      <c r="A824">
        <f>20*LOG10((12200^2*B824^4)/((20.59^2+B824^2)*(12200^2+B824^2)*(107.7^2+B824^2)^0.5*(737.9^2+B824^2)^0.5)/0.794346722854922)</f>
        <v>-5.56957415943114</v>
      </c>
      <c r="B824" s="6">
        <f t="shared" si="21"/>
        <v>360</v>
      </c>
    </row>
    <row r="825" spans="1:2" ht="12.75">
      <c r="A825">
        <f>20*LOG10((12200^2*B825^4)/((20.59^2+B825^2)*(12200^2+B825^2)*(107.7^2+B825^2)^0.5*(737.9^2+B825^2)^0.5)/0.794346722854922)</f>
        <v>-5.548033881575306</v>
      </c>
      <c r="B825" s="6">
        <f t="shared" si="21"/>
        <v>361</v>
      </c>
    </row>
    <row r="826" spans="1:2" ht="12.75">
      <c r="A826">
        <f>20*LOG10((12200^2*B826^4)/((20.59^2+B826^2)*(12200^2+B826^2)*(107.7^2+B826^2)^0.5*(737.9^2+B826^2)^0.5)/0.794346722854922)</f>
        <v>-5.526585016079681</v>
      </c>
      <c r="B826" s="6">
        <f t="shared" si="21"/>
        <v>362</v>
      </c>
    </row>
    <row r="827" spans="1:2" ht="12.75">
      <c r="A827">
        <f>20*LOG10((12200^2*B827^4)/((20.59^2+B827^2)*(12200^2+B827^2)*(107.7^2+B827^2)^0.5*(737.9^2+B827^2)^0.5)/0.794346722854922)</f>
        <v>-5.505226991681064</v>
      </c>
      <c r="B827" s="6">
        <f t="shared" si="21"/>
        <v>363</v>
      </c>
    </row>
    <row r="828" spans="1:2" ht="12.75">
      <c r="A828">
        <f>20*LOG10((12200^2*B828^4)/((20.59^2+B828^2)*(12200^2+B828^2)*(107.7^2+B828^2)^0.5*(737.9^2+B828^2)^0.5)/0.794346722854922)</f>
        <v>-5.483959242378258</v>
      </c>
      <c r="B828" s="6">
        <f t="shared" si="21"/>
        <v>364</v>
      </c>
    </row>
    <row r="829" spans="1:2" ht="12.75">
      <c r="A829">
        <f>20*LOG10((12200^2*B829^4)/((20.59^2+B829^2)*(12200^2+B829^2)*(107.7^2+B829^2)^0.5*(737.9^2+B829^2)^0.5)/0.794346722854922)</f>
        <v>-5.462781207366118</v>
      </c>
      <c r="B829" s="6">
        <f t="shared" si="21"/>
        <v>365</v>
      </c>
    </row>
    <row r="830" spans="1:2" ht="12.75">
      <c r="A830">
        <f>20*LOG10((12200^2*B830^4)/((20.59^2+B830^2)*(12200^2+B830^2)*(107.7^2+B830^2)^0.5*(737.9^2+B830^2)^0.5)/0.794346722854922)</f>
        <v>-5.441692330970599</v>
      </c>
      <c r="B830" s="6">
        <f t="shared" si="21"/>
        <v>366</v>
      </c>
    </row>
    <row r="831" spans="1:2" ht="12.75">
      <c r="A831">
        <f>20*LOG10((12200^2*B831^4)/((20.59^2+B831^2)*(12200^2+B831^2)*(107.7^2+B831^2)^0.5*(737.9^2+B831^2)^0.5)/0.794346722854922)</f>
        <v>-5.42069206258486</v>
      </c>
      <c r="B831" s="6">
        <f t="shared" si="21"/>
        <v>367</v>
      </c>
    </row>
    <row r="832" spans="1:2" ht="12.75">
      <c r="A832">
        <f>20*LOG10((12200^2*B832^4)/((20.59^2+B832^2)*(12200^2+B832^2)*(107.7^2+B832^2)^0.5*(737.9^2+B832^2)^0.5)/0.794346722854922)</f>
        <v>-5.399779856606306</v>
      </c>
      <c r="B832" s="6">
        <f t="shared" si="21"/>
        <v>368</v>
      </c>
    </row>
    <row r="833" spans="1:2" ht="12.75">
      <c r="A833">
        <f>20*LOG10((12200^2*B833^4)/((20.59^2+B833^2)*(12200^2+B833^2)*(107.7^2+B833^2)^0.5*(737.9^2+B833^2)^0.5)/0.794346722854922)</f>
        <v>-5.378955172374626</v>
      </c>
      <c r="B833" s="6">
        <f t="shared" si="21"/>
        <v>369</v>
      </c>
    </row>
    <row r="834" spans="1:2" ht="12.75">
      <c r="A834">
        <f>20*LOG10((12200^2*B834^4)/((20.59^2+B834^2)*(12200^2+B834^2)*(107.7^2+B834^2)^0.5*(737.9^2+B834^2)^0.5)/0.794346722854922)</f>
        <v>-5.358217474110772</v>
      </c>
      <c r="B834" s="6">
        <f t="shared" si="21"/>
        <v>370</v>
      </c>
    </row>
    <row r="835" spans="1:2" ht="12.75">
      <c r="A835">
        <f>20*LOG10((12200^2*B835^4)/((20.59^2+B835^2)*(12200^2+B835^2)*(107.7^2+B835^2)^0.5*(737.9^2+B835^2)^0.5)/0.794346722854922)</f>
        <v>-5.337566230856893</v>
      </c>
      <c r="B835" s="6">
        <f t="shared" si="21"/>
        <v>371</v>
      </c>
    </row>
    <row r="836" spans="1:2" ht="12.75">
      <c r="A836">
        <f>20*LOG10((12200^2*B836^4)/((20.59^2+B836^2)*(12200^2+B836^2)*(107.7^2+B836^2)^0.5*(737.9^2+B836^2)^0.5)/0.794346722854922)</f>
        <v>-5.317000916417171</v>
      </c>
      <c r="B836" s="6">
        <f t="shared" si="21"/>
        <v>372</v>
      </c>
    </row>
    <row r="837" spans="1:2" ht="12.75">
      <c r="A837">
        <f>20*LOG10((12200^2*B837^4)/((20.59^2+B837^2)*(12200^2+B837^2)*(107.7^2+B837^2)^0.5*(737.9^2+B837^2)^0.5)/0.794346722854922)</f>
        <v>-5.296521009299539</v>
      </c>
      <c r="B837" s="6">
        <f t="shared" si="21"/>
        <v>373</v>
      </c>
    </row>
    <row r="838" spans="1:2" ht="12.75">
      <c r="A838">
        <f>20*LOG10((12200^2*B838^4)/((20.59^2+B838^2)*(12200^2+B838^2)*(107.7^2+B838^2)^0.5*(737.9^2+B838^2)^0.5)/0.794346722854922)</f>
        <v>-5.276125992658348</v>
      </c>
      <c r="B838" s="6">
        <f t="shared" si="21"/>
        <v>374</v>
      </c>
    </row>
    <row r="839" spans="1:2" ht="12.75">
      <c r="A839">
        <f>20*LOG10((12200^2*B839^4)/((20.59^2+B839^2)*(12200^2+B839^2)*(107.7^2+B839^2)^0.5*(737.9^2+B839^2)^0.5)/0.794346722854922)</f>
        <v>-5.255815354237832</v>
      </c>
      <c r="B839" s="6">
        <f aca="true" t="shared" si="22" ref="B839:B902">B838+1</f>
        <v>375</v>
      </c>
    </row>
    <row r="840" spans="1:2" ht="12.75">
      <c r="A840">
        <f>20*LOG10((12200^2*B840^4)/((20.59^2+B840^2)*(12200^2+B840^2)*(107.7^2+B840^2)^0.5*(737.9^2+B840^2)^0.5)/0.794346722854922)</f>
        <v>-5.235588586316478</v>
      </c>
      <c r="B840" s="6">
        <f t="shared" si="22"/>
        <v>376</v>
      </c>
    </row>
    <row r="841" spans="1:2" ht="12.75">
      <c r="A841">
        <f>20*LOG10((12200^2*B841^4)/((20.59^2+B841^2)*(12200^2+B841^2)*(107.7^2+B841^2)^0.5*(737.9^2+B841^2)^0.5)/0.794346722854922)</f>
        <v>-5.21544518565221</v>
      </c>
      <c r="B841" s="6">
        <f t="shared" si="22"/>
        <v>377</v>
      </c>
    </row>
    <row r="842" spans="1:2" ht="12.75">
      <c r="A842">
        <f>20*LOG10((12200^2*B842^4)/((20.59^2+B842^2)*(12200^2+B842^2)*(107.7^2+B842^2)^0.5*(737.9^2+B842^2)^0.5)/0.794346722854922)</f>
        <v>-5.195384653428406</v>
      </c>
      <c r="B842" s="6">
        <f t="shared" si="22"/>
        <v>378</v>
      </c>
    </row>
    <row r="843" spans="1:2" ht="12.75">
      <c r="A843">
        <f>20*LOG10((12200^2*B843^4)/((20.59^2+B843^2)*(12200^2+B843^2)*(107.7^2+B843^2)^0.5*(737.9^2+B843^2)^0.5)/0.794346722854922)</f>
        <v>-5.175406495200737</v>
      </c>
      <c r="B843" s="6">
        <f t="shared" si="22"/>
        <v>379</v>
      </c>
    </row>
    <row r="844" spans="1:2" ht="12.75">
      <c r="A844">
        <f>20*LOG10((12200^2*B844^4)/((20.59^2+B844^2)*(12200^2+B844^2)*(107.7^2+B844^2)^0.5*(737.9^2+B844^2)^0.5)/0.794346722854922)</f>
        <v>-5.155510220844776</v>
      </c>
      <c r="B844" s="6">
        <f t="shared" si="22"/>
        <v>380</v>
      </c>
    </row>
    <row r="845" spans="1:2" ht="12.75">
      <c r="A845">
        <f>20*LOG10((12200^2*B845^4)/((20.59^2+B845^2)*(12200^2+B845^2)*(107.7^2+B845^2)^0.5*(737.9^2+B845^2)^0.5)/0.794346722854922)</f>
        <v>-5.135695344504411</v>
      </c>
      <c r="B845" s="6">
        <f t="shared" si="22"/>
        <v>381</v>
      </c>
    </row>
    <row r="846" spans="1:2" ht="12.75">
      <c r="A846">
        <f>20*LOG10((12200^2*B846^4)/((20.59^2+B846^2)*(12200^2+B846^2)*(107.7^2+B846^2)^0.5*(737.9^2+B846^2)^0.5)/0.794346722854922)</f>
        <v>-5.115961384541013</v>
      </c>
      <c r="B846" s="6">
        <f t="shared" si="22"/>
        <v>382</v>
      </c>
    </row>
    <row r="847" spans="1:2" ht="12.75">
      <c r="A847">
        <f>20*LOG10((12200^2*B847^4)/((20.59^2+B847^2)*(12200^2+B847^2)*(107.7^2+B847^2)^0.5*(737.9^2+B847^2)^0.5)/0.794346722854922)</f>
        <v>-5.0963078634833785</v>
      </c>
      <c r="B847" s="6">
        <f t="shared" si="22"/>
        <v>383</v>
      </c>
    </row>
    <row r="848" spans="1:2" ht="12.75">
      <c r="A848">
        <f>20*LOG10((12200^2*B848^4)/((20.59^2+B848^2)*(12200^2+B848^2)*(107.7^2+B848^2)^0.5*(737.9^2+B848^2)^0.5)/0.794346722854922)</f>
        <v>-5.076734307978378</v>
      </c>
      <c r="B848" s="6">
        <f t="shared" si="22"/>
        <v>384</v>
      </c>
    </row>
    <row r="849" spans="1:2" ht="12.75">
      <c r="A849">
        <f>20*LOG10((12200^2*B849^4)/((20.59^2+B849^2)*(12200^2+B849^2)*(107.7^2+B849^2)^0.5*(737.9^2+B849^2)^0.5)/0.794346722854922)</f>
        <v>-5.057240248742385</v>
      </c>
      <c r="B849" s="6">
        <f t="shared" si="22"/>
        <v>385</v>
      </c>
    </row>
    <row r="850" spans="1:2" ht="12.75">
      <c r="A850">
        <f>20*LOG10((12200^2*B850^4)/((20.59^2+B850^2)*(12200^2+B850^2)*(107.7^2+B850^2)^0.5*(737.9^2+B850^2)^0.5)/0.794346722854922)</f>
        <v>-5.037825220513362</v>
      </c>
      <c r="B850" s="6">
        <f t="shared" si="22"/>
        <v>386</v>
      </c>
    </row>
    <row r="851" spans="1:2" ht="12.75">
      <c r="A851">
        <f>20*LOG10((12200^2*B851^4)/((20.59^2+B851^2)*(12200^2+B851^2)*(107.7^2+B851^2)^0.5*(737.9^2+B851^2)^0.5)/0.794346722854922)</f>
        <v>-5.018488762003697</v>
      </c>
      <c r="B851" s="6">
        <f t="shared" si="22"/>
        <v>387</v>
      </c>
    </row>
    <row r="852" spans="1:2" ht="12.75">
      <c r="A852">
        <f>20*LOG10((12200^2*B852^4)/((20.59^2+B852^2)*(12200^2+B852^2)*(107.7^2+B852^2)^0.5*(737.9^2+B852^2)^0.5)/0.794346722854922)</f>
        <v>-4.999230415853716</v>
      </c>
      <c r="B852" s="6">
        <f t="shared" si="22"/>
        <v>388</v>
      </c>
    </row>
    <row r="853" spans="1:2" ht="12.75">
      <c r="A853">
        <f>20*LOG10((12200^2*B853^4)/((20.59^2+B853^2)*(12200^2+B853^2)*(107.7^2+B853^2)^0.5*(737.9^2+B853^2)^0.5)/0.794346722854922)</f>
        <v>-4.980049728585858</v>
      </c>
      <c r="B853" s="6">
        <f t="shared" si="22"/>
        <v>389</v>
      </c>
    </row>
    <row r="854" spans="1:2" ht="12.75">
      <c r="A854">
        <f>20*LOG10((12200^2*B854^4)/((20.59^2+B854^2)*(12200^2+B854^2)*(107.7^2+B854^2)^0.5*(737.9^2+B854^2)^0.5)/0.794346722854922)</f>
        <v>-4.960946250559564</v>
      </c>
      <c r="B854" s="6">
        <f t="shared" si="22"/>
        <v>390</v>
      </c>
    </row>
    <row r="855" spans="1:2" ht="12.75">
      <c r="A855">
        <f>20*LOG10((12200^2*B855^4)/((20.59^2+B855^2)*(12200^2+B855^2)*(107.7^2+B855^2)^0.5*(737.9^2+B855^2)^0.5)/0.794346722854922)</f>
        <v>-4.941919535926763</v>
      </c>
      <c r="B855" s="6">
        <f t="shared" si="22"/>
        <v>391</v>
      </c>
    </row>
    <row r="856" spans="1:2" ht="12.75">
      <c r="A856">
        <f>20*LOG10((12200^2*B856^4)/((20.59^2+B856^2)*(12200^2+B856^2)*(107.7^2+B856^2)^0.5*(737.9^2+B856^2)^0.5)/0.794346722854922)</f>
        <v>-4.922969142588045</v>
      </c>
      <c r="B856" s="6">
        <f t="shared" si="22"/>
        <v>392</v>
      </c>
    </row>
    <row r="857" spans="1:2" ht="12.75">
      <c r="A857">
        <f>20*LOG10((12200^2*B857^4)/((20.59^2+B857^2)*(12200^2+B857^2)*(107.7^2+B857^2)^0.5*(737.9^2+B857^2)^0.5)/0.794346722854922)</f>
        <v>-4.904094632149468</v>
      </c>
      <c r="B857" s="6">
        <f t="shared" si="22"/>
        <v>393</v>
      </c>
    </row>
    <row r="858" spans="1:2" ht="12.75">
      <c r="A858">
        <f>20*LOG10((12200^2*B858^4)/((20.59^2+B858^2)*(12200^2+B858^2)*(107.7^2+B858^2)^0.5*(737.9^2+B858^2)^0.5)/0.794346722854922)</f>
        <v>-4.885295569879958</v>
      </c>
      <c r="B858" s="6">
        <f t="shared" si="22"/>
        <v>394</v>
      </c>
    </row>
    <row r="859" spans="1:2" ht="12.75">
      <c r="A859">
        <f>20*LOG10((12200^2*B859^4)/((20.59^2+B859^2)*(12200^2+B859^2)*(107.7^2+B859^2)^0.5*(737.9^2+B859^2)^0.5)/0.794346722854922)</f>
        <v>-4.866571524669354</v>
      </c>
      <c r="B859" s="6">
        <f t="shared" si="22"/>
        <v>395</v>
      </c>
    </row>
    <row r="860" spans="1:2" ht="12.75">
      <c r="A860">
        <f>20*LOG10((12200^2*B860^4)/((20.59^2+B860^2)*(12200^2+B860^2)*(107.7^2+B860^2)^0.5*(737.9^2+B860^2)^0.5)/0.794346722854922)</f>
        <v>-4.847922068987049</v>
      </c>
      <c r="B860" s="6">
        <f t="shared" si="22"/>
        <v>396</v>
      </c>
    </row>
    <row r="861" spans="1:2" ht="12.75">
      <c r="A861">
        <f>20*LOG10((12200^2*B861^4)/((20.59^2+B861^2)*(12200^2+B861^2)*(107.7^2+B861^2)^0.5*(737.9^2+B861^2)^0.5)/0.794346722854922)</f>
        <v>-4.829346778841199</v>
      </c>
      <c r="B861" s="6">
        <f t="shared" si="22"/>
        <v>397</v>
      </c>
    </row>
    <row r="862" spans="1:2" ht="12.75">
      <c r="A862">
        <f>20*LOG10((12200^2*B862^4)/((20.59^2+B862^2)*(12200^2+B862^2)*(107.7^2+B862^2)^0.5*(737.9^2+B862^2)^0.5)/0.794346722854922)</f>
        <v>-4.810845233738545</v>
      </c>
      <c r="B862" s="6">
        <f t="shared" si="22"/>
        <v>398</v>
      </c>
    </row>
    <row r="863" spans="1:2" ht="12.75">
      <c r="A863">
        <f>20*LOG10((12200^2*B863^4)/((20.59^2+B863^2)*(12200^2+B863^2)*(107.7^2+B863^2)^0.5*(737.9^2+B863^2)^0.5)/0.794346722854922)</f>
        <v>-4.792417016644811</v>
      </c>
      <c r="B863" s="6">
        <f t="shared" si="22"/>
        <v>399</v>
      </c>
    </row>
    <row r="864" spans="1:2" ht="12.75">
      <c r="A864">
        <f>20*LOG10((12200^2*B864^4)/((20.59^2+B864^2)*(12200^2+B864^2)*(107.7^2+B864^2)^0.5*(737.9^2+B864^2)^0.5)/0.794346722854922)</f>
        <v>-4.7740617139456205</v>
      </c>
      <c r="B864" s="6">
        <f t="shared" si="22"/>
        <v>400</v>
      </c>
    </row>
    <row r="865" spans="1:2" ht="12.75">
      <c r="A865">
        <f>20*LOG10((12200^2*B865^4)/((20.59^2+B865^2)*(12200^2+B865^2)*(107.7^2+B865^2)^0.5*(737.9^2+B865^2)^0.5)/0.794346722854922)</f>
        <v>-4.75577891540802</v>
      </c>
      <c r="B865" s="6">
        <f t="shared" si="22"/>
        <v>401</v>
      </c>
    </row>
    <row r="866" spans="1:2" ht="12.75">
      <c r="A866">
        <f>20*LOG10((12200^2*B866^4)/((20.59^2+B866^2)*(12200^2+B866^2)*(107.7^2+B866^2)^0.5*(737.9^2+B866^2)^0.5)/0.794346722854922)</f>
        <v>-4.737568214142513</v>
      </c>
      <c r="B866" s="6">
        <f t="shared" si="22"/>
        <v>402</v>
      </c>
    </row>
    <row r="867" spans="1:2" ht="12.75">
      <c r="A867">
        <f>20*LOG10((12200^2*B867^4)/((20.59^2+B867^2)*(12200^2+B867^2)*(107.7^2+B867^2)^0.5*(737.9^2+B867^2)^0.5)/0.794346722854922)</f>
        <v>-4.719429206565638</v>
      </c>
      <c r="B867" s="6">
        <f t="shared" si="22"/>
        <v>403</v>
      </c>
    </row>
    <row r="868" spans="1:2" ht="12.75">
      <c r="A868">
        <f>20*LOG10((12200^2*B868^4)/((20.59^2+B868^2)*(12200^2+B868^2)*(107.7^2+B868^2)^0.5*(737.9^2+B868^2)^0.5)/0.794346722854922)</f>
        <v>-4.701361492363095</v>
      </c>
      <c r="B868" s="6">
        <f t="shared" si="22"/>
        <v>404</v>
      </c>
    </row>
    <row r="869" spans="1:2" ht="12.75">
      <c r="A869">
        <f>20*LOG10((12200^2*B869^4)/((20.59^2+B869^2)*(12200^2+B869^2)*(107.7^2+B869^2)^0.5*(737.9^2+B869^2)^0.5)/0.794346722854922)</f>
        <v>-4.683364674453337</v>
      </c>
      <c r="B869" s="6">
        <f t="shared" si="22"/>
        <v>405</v>
      </c>
    </row>
    <row r="870" spans="1:2" ht="12.75">
      <c r="A870">
        <f>20*LOG10((12200^2*B870^4)/((20.59^2+B870^2)*(12200^2+B870^2)*(107.7^2+B870^2)^0.5*(737.9^2+B870^2)^0.5)/0.794346722854922)</f>
        <v>-4.665438358951733</v>
      </c>
      <c r="B870" s="6">
        <f t="shared" si="22"/>
        <v>406</v>
      </c>
    </row>
    <row r="871" spans="1:2" ht="12.75">
      <c r="A871">
        <f>20*LOG10((12200^2*B871^4)/((20.59^2+B871^2)*(12200^2+B871^2)*(107.7^2+B871^2)^0.5*(737.9^2+B871^2)^0.5)/0.794346722854922)</f>
        <v>-4.647582155135191</v>
      </c>
      <c r="B871" s="6">
        <f t="shared" si="22"/>
        <v>407</v>
      </c>
    </row>
    <row r="872" spans="1:2" ht="12.75">
      <c r="A872">
        <f>20*LOG10((12200^2*B872^4)/((20.59^2+B872^2)*(12200^2+B872^2)*(107.7^2+B872^2)^0.5*(737.9^2+B872^2)^0.5)/0.794346722854922)</f>
        <v>-4.629795675407282</v>
      </c>
      <c r="B872" s="6">
        <f t="shared" si="22"/>
        <v>408</v>
      </c>
    </row>
    <row r="873" spans="1:2" ht="12.75">
      <c r="A873">
        <f>20*LOG10((12200^2*B873^4)/((20.59^2+B873^2)*(12200^2+B873^2)*(107.7^2+B873^2)^0.5*(737.9^2+B873^2)^0.5)/0.794346722854922)</f>
        <v>-4.612078535263853</v>
      </c>
      <c r="B873" s="6">
        <f t="shared" si="22"/>
        <v>409</v>
      </c>
    </row>
    <row r="874" spans="1:2" ht="12.75">
      <c r="A874">
        <f>20*LOG10((12200^2*B874^4)/((20.59^2+B874^2)*(12200^2+B874^2)*(107.7^2+B874^2)^0.5*(737.9^2+B874^2)^0.5)/0.794346722854922)</f>
        <v>-4.5944303532591215</v>
      </c>
      <c r="B874" s="6">
        <f t="shared" si="22"/>
        <v>410</v>
      </c>
    </row>
    <row r="875" spans="1:2" ht="12.75">
      <c r="A875">
        <f>20*LOG10((12200^2*B875^4)/((20.59^2+B875^2)*(12200^2+B875^2)*(107.7^2+B875^2)^0.5*(737.9^2+B875^2)^0.5)/0.794346722854922)</f>
        <v>-4.5768507509722305</v>
      </c>
      <c r="B875" s="6">
        <f t="shared" si="22"/>
        <v>411</v>
      </c>
    </row>
    <row r="876" spans="1:2" ht="12.75">
      <c r="A876">
        <f>20*LOG10((12200^2*B876^4)/((20.59^2+B876^2)*(12200^2+B876^2)*(107.7^2+B876^2)^0.5*(737.9^2+B876^2)^0.5)/0.794346722854922)</f>
        <v>-4.559339352974253</v>
      </c>
      <c r="B876" s="6">
        <f t="shared" si="22"/>
        <v>412</v>
      </c>
    </row>
    <row r="877" spans="1:2" ht="12.75">
      <c r="A877">
        <f>20*LOG10((12200^2*B877^4)/((20.59^2+B877^2)*(12200^2+B877^2)*(107.7^2+B877^2)^0.5*(737.9^2+B877^2)^0.5)/0.794346722854922)</f>
        <v>-4.541895786795685</v>
      </c>
      <c r="B877" s="6">
        <f t="shared" si="22"/>
        <v>413</v>
      </c>
    </row>
    <row r="878" spans="1:2" ht="12.75">
      <c r="A878">
        <f>20*LOG10((12200^2*B878^4)/((20.59^2+B878^2)*(12200^2+B878^2)*(107.7^2+B878^2)^0.5*(737.9^2+B878^2)^0.5)/0.794346722854922)</f>
        <v>-4.524519682894354</v>
      </c>
      <c r="B878" s="6">
        <f t="shared" si="22"/>
        <v>414</v>
      </c>
    </row>
    <row r="879" spans="1:2" ht="12.75">
      <c r="A879">
        <f>20*LOG10((12200^2*B879^4)/((20.59^2+B879^2)*(12200^2+B879^2)*(107.7^2+B879^2)^0.5*(737.9^2+B879^2)^0.5)/0.794346722854922)</f>
        <v>-4.507210674623765</v>
      </c>
      <c r="B879" s="6">
        <f t="shared" si="22"/>
        <v>415</v>
      </c>
    </row>
    <row r="880" spans="1:2" ht="12.75">
      <c r="A880">
        <f>20*LOG10((12200^2*B880^4)/((20.59^2+B880^2)*(12200^2+B880^2)*(107.7^2+B880^2)^0.5*(737.9^2+B880^2)^0.5)/0.794346722854922)</f>
        <v>-4.489968398201907</v>
      </c>
      <c r="B880" s="6">
        <f t="shared" si="22"/>
        <v>416</v>
      </c>
    </row>
    <row r="881" spans="1:2" ht="12.75">
      <c r="A881">
        <f>20*LOG10((12200^2*B881^4)/((20.59^2+B881^2)*(12200^2+B881^2)*(107.7^2+B881^2)^0.5*(737.9^2+B881^2)^0.5)/0.794346722854922)</f>
        <v>-4.472792492680458</v>
      </c>
      <c r="B881" s="6">
        <f t="shared" si="22"/>
        <v>417</v>
      </c>
    </row>
    <row r="882" spans="1:2" ht="12.75">
      <c r="A882">
        <f>20*LOG10((12200^2*B882^4)/((20.59^2+B882^2)*(12200^2+B882^2)*(107.7^2+B882^2)^0.5*(737.9^2+B882^2)^0.5)/0.794346722854922)</f>
        <v>-4.455682599914417</v>
      </c>
      <c r="B882" s="6">
        <f t="shared" si="22"/>
        <v>418</v>
      </c>
    </row>
    <row r="883" spans="1:2" ht="12.75">
      <c r="A883">
        <f>20*LOG10((12200^2*B883^4)/((20.59^2+B883^2)*(12200^2+B883^2)*(107.7^2+B883^2)^0.5*(737.9^2+B883^2)^0.5)/0.794346722854922)</f>
        <v>-4.438638364532151</v>
      </c>
      <c r="B883" s="6">
        <f t="shared" si="22"/>
        <v>419</v>
      </c>
    </row>
    <row r="884" spans="1:2" ht="12.75">
      <c r="A884">
        <f>20*LOG10((12200^2*B884^4)/((20.59^2+B884^2)*(12200^2+B884^2)*(107.7^2+B884^2)^0.5*(737.9^2+B884^2)^0.5)/0.794346722854922)</f>
        <v>-4.421659433905837</v>
      </c>
      <c r="B884" s="6">
        <f t="shared" si="22"/>
        <v>420</v>
      </c>
    </row>
    <row r="885" spans="1:2" ht="12.75">
      <c r="A885">
        <f>20*LOG10((12200^2*B885^4)/((20.59^2+B885^2)*(12200^2+B885^2)*(107.7^2+B885^2)^0.5*(737.9^2+B885^2)^0.5)/0.794346722854922)</f>
        <v>-4.404745458122312</v>
      </c>
      <c r="B885" s="6">
        <f t="shared" si="22"/>
        <v>421</v>
      </c>
    </row>
    <row r="886" spans="1:2" ht="12.75">
      <c r="A886">
        <f>20*LOG10((12200^2*B886^4)/((20.59^2+B886^2)*(12200^2+B886^2)*(107.7^2+B886^2)^0.5*(737.9^2+B886^2)^0.5)/0.794346722854922)</f>
        <v>-4.387896089954321</v>
      </c>
      <c r="B886" s="6">
        <f t="shared" si="22"/>
        <v>422</v>
      </c>
    </row>
    <row r="887" spans="1:2" ht="12.75">
      <c r="A887">
        <f>20*LOG10((12200^2*B887^4)/((20.59^2+B887^2)*(12200^2+B887^2)*(107.7^2+B887^2)^0.5*(737.9^2+B887^2)^0.5)/0.794346722854922)</f>
        <v>-4.371110984832117</v>
      </c>
      <c r="B887" s="6">
        <f t="shared" si="22"/>
        <v>423</v>
      </c>
    </row>
    <row r="888" spans="1:2" ht="12.75">
      <c r="A888">
        <f>20*LOG10((12200^2*B888^4)/((20.59^2+B888^2)*(12200^2+B888^2)*(107.7^2+B888^2)^0.5*(737.9^2+B888^2)^0.5)/0.794346722854922)</f>
        <v>-4.354389800815495</v>
      </c>
      <c r="B888" s="6">
        <f t="shared" si="22"/>
        <v>424</v>
      </c>
    </row>
    <row r="889" spans="1:2" ht="12.75">
      <c r="A889">
        <f>20*LOG10((12200^2*B889^4)/((20.59^2+B889^2)*(12200^2+B889^2)*(107.7^2+B889^2)^0.5*(737.9^2+B889^2)^0.5)/0.794346722854922)</f>
        <v>-4.3377321985661474</v>
      </c>
      <c r="B889" s="6">
        <f t="shared" si="22"/>
        <v>425</v>
      </c>
    </row>
    <row r="890" spans="1:2" ht="12.75">
      <c r="A890">
        <f>20*LOG10((12200^2*B890^4)/((20.59^2+B890^2)*(12200^2+B890^2)*(107.7^2+B890^2)^0.5*(737.9^2+B890^2)^0.5)/0.794346722854922)</f>
        <v>-4.321137841320417</v>
      </c>
      <c r="B890" s="6">
        <f t="shared" si="22"/>
        <v>426</v>
      </c>
    </row>
    <row r="891" spans="1:2" ht="12.75">
      <c r="A891">
        <f>20*LOG10((12200^2*B891^4)/((20.59^2+B891^2)*(12200^2+B891^2)*(107.7^2+B891^2)^0.5*(737.9^2+B891^2)^0.5)/0.794346722854922)</f>
        <v>-4.304606394862403</v>
      </c>
      <c r="B891" s="6">
        <f t="shared" si="22"/>
        <v>427</v>
      </c>
    </row>
    <row r="892" spans="1:2" ht="12.75">
      <c r="A892">
        <f>20*LOG10((12200^2*B892^4)/((20.59^2+B892^2)*(12200^2+B892^2)*(107.7^2+B892^2)^0.5*(737.9^2+B892^2)^0.5)/0.794346722854922)</f>
        <v>-4.288137527497434</v>
      </c>
      <c r="B892" s="6">
        <f t="shared" si="22"/>
        <v>428</v>
      </c>
    </row>
    <row r="893" spans="1:2" ht="12.75">
      <c r="A893">
        <f>20*LOG10((12200^2*B893^4)/((20.59^2+B893^2)*(12200^2+B893^2)*(107.7^2+B893^2)^0.5*(737.9^2+B893^2)^0.5)/0.794346722854922)</f>
        <v>-4.271730910025869</v>
      </c>
      <c r="B893" s="6">
        <f t="shared" si="22"/>
        <v>429</v>
      </c>
    </row>
    <row r="894" spans="1:2" ht="12.75">
      <c r="A894">
        <f>20*LOG10((12200^2*B894^4)/((20.59^2+B894^2)*(12200^2+B894^2)*(107.7^2+B894^2)^0.5*(737.9^2+B894^2)^0.5)/0.794346722854922)</f>
        <v>-4.255386215717257</v>
      </c>
      <c r="B894" s="6">
        <f t="shared" si="22"/>
        <v>430</v>
      </c>
    </row>
    <row r="895" spans="1:2" ht="12.75">
      <c r="A895">
        <f>20*LOG10((12200^2*B895^4)/((20.59^2+B895^2)*(12200^2+B895^2)*(107.7^2+B895^2)^0.5*(737.9^2+B895^2)^0.5)/0.794346722854922)</f>
        <v>-4.239103120284853</v>
      </c>
      <c r="B895" s="6">
        <f t="shared" si="22"/>
        <v>431</v>
      </c>
    </row>
    <row r="896" spans="1:2" ht="12.75">
      <c r="A896">
        <f>20*LOG10((12200^2*B896^4)/((20.59^2+B896^2)*(12200^2+B896^2)*(107.7^2+B896^2)^0.5*(737.9^2+B896^2)^0.5)/0.794346722854922)</f>
        <v>-4.222881301860431</v>
      </c>
      <c r="B896" s="6">
        <f t="shared" si="22"/>
        <v>432</v>
      </c>
    </row>
    <row r="897" spans="1:2" ht="12.75">
      <c r="A897">
        <f>20*LOG10((12200^2*B897^4)/((20.59^2+B897^2)*(12200^2+B897^2)*(107.7^2+B897^2)^0.5*(737.9^2+B897^2)^0.5)/0.794346722854922)</f>
        <v>-4.206720440969455</v>
      </c>
      <c r="B897" s="6">
        <f t="shared" si="22"/>
        <v>433</v>
      </c>
    </row>
    <row r="898" spans="1:2" ht="12.75">
      <c r="A898">
        <f>20*LOG10((12200^2*B898^4)/((20.59^2+B898^2)*(12200^2+B898^2)*(107.7^2+B898^2)^0.5*(737.9^2+B898^2)^0.5)/0.794346722854922)</f>
        <v>-4.190620220506579</v>
      </c>
      <c r="B898" s="6">
        <f t="shared" si="22"/>
        <v>434</v>
      </c>
    </row>
    <row r="899" spans="1:2" ht="12.75">
      <c r="A899">
        <f>20*LOG10((12200^2*B899^4)/((20.59^2+B899^2)*(12200^2+B899^2)*(107.7^2+B899^2)^0.5*(737.9^2+B899^2)^0.5)/0.794346722854922)</f>
        <v>-4.174580325711431</v>
      </c>
      <c r="B899" s="6">
        <f t="shared" si="22"/>
        <v>435</v>
      </c>
    </row>
    <row r="900" spans="1:2" ht="12.75">
      <c r="A900">
        <f>20*LOG10((12200^2*B900^4)/((20.59^2+B900^2)*(12200^2+B900^2)*(107.7^2+B900^2)^0.5*(737.9^2+B900^2)^0.5)/0.794346722854922)</f>
        <v>-4.158600444144751</v>
      </c>
      <c r="B900" s="6">
        <f t="shared" si="22"/>
        <v>436</v>
      </c>
    </row>
    <row r="901" spans="1:2" ht="12.75">
      <c r="A901">
        <f>20*LOG10((12200^2*B901^4)/((20.59^2+B901^2)*(12200^2+B901^2)*(107.7^2+B901^2)^0.5*(737.9^2+B901^2)^0.5)/0.794346722854922)</f>
        <v>-4.142680265664808</v>
      </c>
      <c r="B901" s="6">
        <f t="shared" si="22"/>
        <v>437</v>
      </c>
    </row>
    <row r="902" spans="1:2" ht="12.75">
      <c r="A902">
        <f>20*LOG10((12200^2*B902^4)/((20.59^2+B902^2)*(12200^2+B902^2)*(107.7^2+B902^2)^0.5*(737.9^2+B902^2)^0.5)/0.794346722854922)</f>
        <v>-4.126819482404146</v>
      </c>
      <c r="B902" s="6">
        <f t="shared" si="22"/>
        <v>438</v>
      </c>
    </row>
    <row r="903" spans="1:2" ht="12.75">
      <c r="A903">
        <f>20*LOG10((12200^2*B903^4)/((20.59^2+B903^2)*(12200^2+B903^2)*(107.7^2+B903^2)^0.5*(737.9^2+B903^2)^0.5)/0.794346722854922)</f>
        <v>-4.111017788746617</v>
      </c>
      <c r="B903" s="6">
        <f aca="true" t="shared" si="23" ref="B903:B966">B902+1</f>
        <v>439</v>
      </c>
    </row>
    <row r="904" spans="1:2" ht="12.75">
      <c r="A904">
        <f>20*LOG10((12200^2*B904^4)/((20.59^2+B904^2)*(12200^2+B904^2)*(107.7^2+B904^2)^0.5*(737.9^2+B904^2)^0.5)/0.794346722854922)</f>
        <v>-4.095274881304698</v>
      </c>
      <c r="B904" s="6">
        <f t="shared" si="23"/>
        <v>440</v>
      </c>
    </row>
    <row r="905" spans="1:2" ht="12.75">
      <c r="A905">
        <f>20*LOG10((12200^2*B905^4)/((20.59^2+B905^2)*(12200^2+B905^2)*(107.7^2+B905^2)^0.5*(737.9^2+B905^2)^0.5)/0.794346722854922)</f>
        <v>-4.079590458897132</v>
      </c>
      <c r="B905" s="6">
        <f t="shared" si="23"/>
        <v>441</v>
      </c>
    </row>
    <row r="906" spans="1:2" ht="12.75">
      <c r="A906">
        <f>20*LOG10((12200^2*B906^4)/((20.59^2+B906^2)*(12200^2+B906^2)*(107.7^2+B906^2)^0.5*(737.9^2+B906^2)^0.5)/0.794346722854922)</f>
        <v>-4.063964222526818</v>
      </c>
      <c r="B906" s="6">
        <f t="shared" si="23"/>
        <v>442</v>
      </c>
    </row>
    <row r="907" spans="1:2" ht="12.75">
      <c r="A907">
        <f>20*LOG10((12200^2*B907^4)/((20.59^2+B907^2)*(12200^2+B907^2)*(107.7^2+B907^2)^0.5*(737.9^2+B907^2)^0.5)/0.794346722854922)</f>
        <v>-4.048395875359011</v>
      </c>
      <c r="B907" s="6">
        <f t="shared" si="23"/>
        <v>443</v>
      </c>
    </row>
    <row r="908" spans="1:2" ht="12.75">
      <c r="A908">
        <f>20*LOG10((12200^2*B908^4)/((20.59^2+B908^2)*(12200^2+B908^2)*(107.7^2+B908^2)^0.5*(737.9^2+B908^2)^0.5)/0.794346722854922)</f>
        <v>-4.032885122699782</v>
      </c>
      <c r="B908" s="6">
        <f t="shared" si="23"/>
        <v>444</v>
      </c>
    </row>
    <row r="909" spans="1:2" ht="12.75">
      <c r="A909">
        <f>20*LOG10((12200^2*B909^4)/((20.59^2+B909^2)*(12200^2+B909^2)*(107.7^2+B909^2)^0.5*(737.9^2+B909^2)^0.5)/0.794346722854922)</f>
        <v>-4.017431671974761</v>
      </c>
      <c r="B909" s="6">
        <f t="shared" si="23"/>
        <v>445</v>
      </c>
    </row>
    <row r="910" spans="1:2" ht="12.75">
      <c r="A910">
        <f>20*LOG10((12200^2*B910^4)/((20.59^2+B910^2)*(12200^2+B910^2)*(107.7^2+B910^2)^0.5*(737.9^2+B910^2)^0.5)/0.794346722854922)</f>
        <v>-4.002035232708158</v>
      </c>
      <c r="B910" s="6">
        <f t="shared" si="23"/>
        <v>446</v>
      </c>
    </row>
    <row r="911" spans="1:2" ht="12.75">
      <c r="A911">
        <f>20*LOG10((12200^2*B911^4)/((20.59^2+B911^2)*(12200^2+B911^2)*(107.7^2+B911^2)^0.5*(737.9^2+B911^2)^0.5)/0.794346722854922)</f>
        <v>-3.986695516502015</v>
      </c>
      <c r="B911" s="6">
        <f t="shared" si="23"/>
        <v>447</v>
      </c>
    </row>
    <row r="912" spans="1:2" ht="12.75">
      <c r="A912">
        <f>20*LOG10((12200^2*B912^4)/((20.59^2+B912^2)*(12200^2+B912^2)*(107.7^2+B912^2)^0.5*(737.9^2+B912^2)^0.5)/0.794346722854922)</f>
        <v>-3.971412237015765</v>
      </c>
      <c r="B912" s="6">
        <f t="shared" si="23"/>
        <v>448</v>
      </c>
    </row>
    <row r="913" spans="1:2" ht="12.75">
      <c r="A913">
        <f>20*LOG10((12200^2*B913^4)/((20.59^2+B913^2)*(12200^2+B913^2)*(107.7^2+B913^2)^0.5*(737.9^2+B913^2)^0.5)/0.794346722854922)</f>
        <v>-3.956185109946011</v>
      </c>
      <c r="B913" s="6">
        <f t="shared" si="23"/>
        <v>449</v>
      </c>
    </row>
    <row r="914" spans="1:2" ht="12.75">
      <c r="A914">
        <f>20*LOG10((12200^2*B914^4)/((20.59^2+B914^2)*(12200^2+B914^2)*(107.7^2+B914^2)^0.5*(737.9^2+B914^2)^0.5)/0.794346722854922)</f>
        <v>-3.9410138530065906</v>
      </c>
      <c r="B914" s="6">
        <f t="shared" si="23"/>
        <v>450</v>
      </c>
    </row>
    <row r="915" spans="1:2" ht="12.75">
      <c r="A915">
        <f>20*LOG10((12200^2*B915^4)/((20.59^2+B915^2)*(12200^2+B915^2)*(107.7^2+B915^2)^0.5*(737.9^2+B915^2)^0.5)/0.794346722854922)</f>
        <v>-3.9258981859088578</v>
      </c>
      <c r="B915" s="6">
        <f t="shared" si="23"/>
        <v>451</v>
      </c>
    </row>
    <row r="916" spans="1:2" ht="12.75">
      <c r="A916">
        <f>20*LOG10((12200^2*B916^4)/((20.59^2+B916^2)*(12200^2+B916^2)*(107.7^2+B916^2)^0.5*(737.9^2+B916^2)^0.5)/0.794346722854922)</f>
        <v>-3.9108378303422278</v>
      </c>
      <c r="B916" s="6">
        <f t="shared" si="23"/>
        <v>452</v>
      </c>
    </row>
    <row r="917" spans="1:2" ht="12.75">
      <c r="A917">
        <f>20*LOG10((12200^2*B917^4)/((20.59^2+B917^2)*(12200^2+B917^2)*(107.7^2+B917^2)^0.5*(737.9^2+B917^2)^0.5)/0.794346722854922)</f>
        <v>-3.895832509954978</v>
      </c>
      <c r="B917" s="6">
        <f t="shared" si="23"/>
        <v>453</v>
      </c>
    </row>
    <row r="918" spans="1:2" ht="12.75">
      <c r="A918">
        <f>20*LOG10((12200^2*B918^4)/((20.59^2+B918^2)*(12200^2+B918^2)*(107.7^2+B918^2)^0.5*(737.9^2+B918^2)^0.5)/0.794346722854922)</f>
        <v>-3.880881950335259</v>
      </c>
      <c r="B918" s="6">
        <f t="shared" si="23"/>
        <v>454</v>
      </c>
    </row>
    <row r="919" spans="1:2" ht="12.75">
      <c r="A919">
        <f>20*LOG10((12200^2*B919^4)/((20.59^2+B919^2)*(12200^2+B919^2)*(107.7^2+B919^2)^0.5*(737.9^2+B919^2)^0.5)/0.794346722854922)</f>
        <v>-3.865985878992351</v>
      </c>
      <c r="B919" s="6">
        <f t="shared" si="23"/>
        <v>455</v>
      </c>
    </row>
    <row r="920" spans="1:2" ht="12.75">
      <c r="A920">
        <f>20*LOG10((12200^2*B920^4)/((20.59^2+B920^2)*(12200^2+B920^2)*(107.7^2+B920^2)^0.5*(737.9^2+B920^2)^0.5)/0.794346722854922)</f>
        <v>-3.851144025338183</v>
      </c>
      <c r="B920" s="6">
        <f t="shared" si="23"/>
        <v>456</v>
      </c>
    </row>
    <row r="921" spans="1:2" ht="12.75">
      <c r="A921">
        <f>20*LOG10((12200^2*B921^4)/((20.59^2+B921^2)*(12200^2+B921^2)*(107.7^2+B921^2)^0.5*(737.9^2+B921^2)^0.5)/0.794346722854922)</f>
        <v>-3.836356120669019</v>
      </c>
      <c r="B921" s="6">
        <f t="shared" si="23"/>
        <v>457</v>
      </c>
    </row>
    <row r="922" spans="1:2" ht="12.75">
      <c r="A922">
        <f>20*LOG10((12200^2*B922^4)/((20.59^2+B922^2)*(12200^2+B922^2)*(107.7^2+B922^2)^0.5*(737.9^2+B922^2)^0.5)/0.794346722854922)</f>
        <v>-3.821621898147425</v>
      </c>
      <c r="B922" s="6">
        <f t="shared" si="23"/>
        <v>458</v>
      </c>
    </row>
    <row r="923" spans="1:2" ht="12.75">
      <c r="A923">
        <f>20*LOG10((12200^2*B923^4)/((20.59^2+B923^2)*(12200^2+B923^2)*(107.7^2+B923^2)^0.5*(737.9^2+B923^2)^0.5)/0.794346722854922)</f>
        <v>-3.8069410927844287</v>
      </c>
      <c r="B923" s="6">
        <f t="shared" si="23"/>
        <v>459</v>
      </c>
    </row>
    <row r="924" spans="1:2" ht="12.75">
      <c r="A924">
        <f>20*LOG10((12200^2*B924^4)/((20.59^2+B924^2)*(12200^2+B924^2)*(107.7^2+B924^2)^0.5*(737.9^2+B924^2)^0.5)/0.794346722854922)</f>
        <v>-3.7923134414219115</v>
      </c>
      <c r="B924" s="6">
        <f t="shared" si="23"/>
        <v>460</v>
      </c>
    </row>
    <row r="925" spans="1:2" ht="12.75">
      <c r="A925">
        <f>20*LOG10((12200^2*B925^4)/((20.59^2+B925^2)*(12200^2+B925^2)*(107.7^2+B925^2)^0.5*(737.9^2+B925^2)^0.5)/0.794346722854922)</f>
        <v>-3.7777386827152015</v>
      </c>
      <c r="B925" s="6">
        <f t="shared" si="23"/>
        <v>461</v>
      </c>
    </row>
    <row r="926" spans="1:2" ht="12.75">
      <c r="A926">
        <f>20*LOG10((12200^2*B926^4)/((20.59^2+B926^2)*(12200^2+B926^2)*(107.7^2+B926^2)^0.5*(737.9^2+B926^2)^0.5)/0.794346722854922)</f>
        <v>-3.7632165571158898</v>
      </c>
      <c r="B926" s="6">
        <f t="shared" si="23"/>
        <v>462</v>
      </c>
    </row>
    <row r="927" spans="1:2" ht="12.75">
      <c r="A927">
        <f>20*LOG10((12200^2*B927^4)/((20.59^2+B927^2)*(12200^2+B927^2)*(107.7^2+B927^2)^0.5*(737.9^2+B927^2)^0.5)/0.794346722854922)</f>
        <v>-3.74874680685486</v>
      </c>
      <c r="B927" s="6">
        <f t="shared" si="23"/>
        <v>463</v>
      </c>
    </row>
    <row r="928" spans="1:2" ht="12.75">
      <c r="A928">
        <f>20*LOG10((12200^2*B928^4)/((20.59^2+B928^2)*(12200^2+B928^2)*(107.7^2+B928^2)^0.5*(737.9^2+B928^2)^0.5)/0.794346722854922)</f>
        <v>-3.734329175925497</v>
      </c>
      <c r="B928" s="6">
        <f t="shared" si="23"/>
        <v>464</v>
      </c>
    </row>
    <row r="929" spans="1:2" ht="12.75">
      <c r="A929">
        <f>20*LOG10((12200^2*B929^4)/((20.59^2+B929^2)*(12200^2+B929^2)*(107.7^2+B929^2)^0.5*(737.9^2+B929^2)^0.5)/0.794346722854922)</f>
        <v>-3.7199634100671424</v>
      </c>
      <c r="B929" s="6">
        <f t="shared" si="23"/>
        <v>465</v>
      </c>
    </row>
    <row r="930" spans="1:2" ht="12.75">
      <c r="A930">
        <f>20*LOG10((12200^2*B930^4)/((20.59^2+B930^2)*(12200^2+B930^2)*(107.7^2+B930^2)^0.5*(737.9^2+B930^2)^0.5)/0.794346722854922)</f>
        <v>-3.7056492567487176</v>
      </c>
      <c r="B930" s="6">
        <f t="shared" si="23"/>
        <v>466</v>
      </c>
    </row>
    <row r="931" spans="1:2" ht="12.75">
      <c r="A931">
        <f>20*LOG10((12200^2*B931^4)/((20.59^2+B931^2)*(12200^2+B931^2)*(107.7^2+B931^2)^0.5*(737.9^2+B931^2)^0.5)/0.794346722854922)</f>
        <v>-3.6913864651525357</v>
      </c>
      <c r="B931" s="6">
        <f t="shared" si="23"/>
        <v>467</v>
      </c>
    </row>
    <row r="932" spans="1:2" ht="12.75">
      <c r="A932">
        <f>20*LOG10((12200^2*B932^4)/((20.59^2+B932^2)*(12200^2+B932^2)*(107.7^2+B932^2)^0.5*(737.9^2+B932^2)^0.5)/0.794346722854922)</f>
        <v>-3.6771747861583473</v>
      </c>
      <c r="B932" s="6">
        <f t="shared" si="23"/>
        <v>468</v>
      </c>
    </row>
    <row r="933" spans="1:2" ht="12.75">
      <c r="A933">
        <f>20*LOG10((12200^2*B933^4)/((20.59^2+B933^2)*(12200^2+B933^2)*(107.7^2+B933^2)^0.5*(737.9^2+B933^2)^0.5)/0.794346722854922)</f>
        <v>-3.6630139723275428</v>
      </c>
      <c r="B933" s="6">
        <f t="shared" si="23"/>
        <v>469</v>
      </c>
    </row>
    <row r="934" spans="1:2" ht="12.75">
      <c r="A934">
        <f>20*LOG10((12200^2*B934^4)/((20.59^2+B934^2)*(12200^2+B934^2)*(107.7^2+B934^2)^0.5*(737.9^2+B934^2)^0.5)/0.794346722854922)</f>
        <v>-3.6489037778875644</v>
      </c>
      <c r="B934" s="6">
        <f t="shared" si="23"/>
        <v>470</v>
      </c>
    </row>
    <row r="935" spans="1:2" ht="12.75">
      <c r="A935">
        <f>20*LOG10((12200^2*B935^4)/((20.59^2+B935^2)*(12200^2+B935^2)*(107.7^2+B935^2)^0.5*(737.9^2+B935^2)^0.5)/0.794346722854922)</f>
        <v>-3.63484395871648</v>
      </c>
      <c r="B935" s="6">
        <f t="shared" si="23"/>
        <v>471</v>
      </c>
    </row>
    <row r="936" spans="1:2" ht="12.75">
      <c r="A936">
        <f>20*LOG10((12200^2*B936^4)/((20.59^2+B936^2)*(12200^2+B936^2)*(107.7^2+B936^2)^0.5*(737.9^2+B936^2)^0.5)/0.794346722854922)</f>
        <v>-3.620834272327771</v>
      </c>
      <c r="B936" s="6">
        <f t="shared" si="23"/>
        <v>472</v>
      </c>
    </row>
    <row r="937" spans="1:2" ht="12.75">
      <c r="A937">
        <f>20*LOG10((12200^2*B937^4)/((20.59^2+B937^2)*(12200^2+B937^2)*(107.7^2+B937^2)^0.5*(737.9^2+B937^2)^0.5)/0.794346722854922)</f>
        <v>-3.6068744778552793</v>
      </c>
      <c r="B937" s="6">
        <f t="shared" si="23"/>
        <v>473</v>
      </c>
    </row>
    <row r="938" spans="1:2" ht="12.75">
      <c r="A938">
        <f>20*LOG10((12200^2*B938^4)/((20.59^2+B938^2)*(12200^2+B938^2)*(107.7^2+B938^2)^0.5*(737.9^2+B938^2)^0.5)/0.794346722854922)</f>
        <v>-3.592964336038345</v>
      </c>
      <c r="B938" s="6">
        <f t="shared" si="23"/>
        <v>474</v>
      </c>
    </row>
    <row r="939" spans="1:2" ht="12.75">
      <c r="A939">
        <f>20*LOG10((12200^2*B939^4)/((20.59^2+B939^2)*(12200^2+B939^2)*(107.7^2+B939^2)^0.5*(737.9^2+B939^2)^0.5)/0.794346722854922)</f>
        <v>-3.579103609207099</v>
      </c>
      <c r="B939" s="6">
        <f t="shared" si="23"/>
        <v>475</v>
      </c>
    </row>
    <row r="940" spans="1:2" ht="12.75">
      <c r="A940">
        <f>20*LOG10((12200^2*B940^4)/((20.59^2+B940^2)*(12200^2+B940^2)*(107.7^2+B940^2)^0.5*(737.9^2+B940^2)^0.5)/0.794346722854922)</f>
        <v>-3.565292061267968</v>
      </c>
      <c r="B940" s="6">
        <f t="shared" si="23"/>
        <v>476</v>
      </c>
    </row>
    <row r="941" spans="1:2" ht="12.75">
      <c r="A941">
        <f>20*LOG10((12200^2*B941^4)/((20.59^2+B941^2)*(12200^2+B941^2)*(107.7^2+B941^2)^0.5*(737.9^2+B941^2)^0.5)/0.794346722854922)</f>
        <v>-3.5515294576892975</v>
      </c>
      <c r="B941" s="6">
        <f t="shared" si="23"/>
        <v>477</v>
      </c>
    </row>
    <row r="942" spans="1:2" ht="12.75">
      <c r="A942">
        <f>20*LOG10((12200^2*B942^4)/((20.59^2+B942^2)*(12200^2+B942^2)*(107.7^2+B942^2)^0.5*(737.9^2+B942^2)^0.5)/0.794346722854922)</f>
        <v>-3.5378155654871977</v>
      </c>
      <c r="B942" s="6">
        <f t="shared" si="23"/>
        <v>478</v>
      </c>
    </row>
    <row r="943" spans="1:2" ht="12.75">
      <c r="A943">
        <f>20*LOG10((12200^2*B943^4)/((20.59^2+B943^2)*(12200^2+B943^2)*(107.7^2+B943^2)^0.5*(737.9^2+B943^2)^0.5)/0.794346722854922)</f>
        <v>-3.524150153211507</v>
      </c>
      <c r="B943" s="6">
        <f t="shared" si="23"/>
        <v>479</v>
      </c>
    </row>
    <row r="944" spans="1:2" ht="12.75">
      <c r="A944">
        <f>20*LOG10((12200^2*B944^4)/((20.59^2+B944^2)*(12200^2+B944^2)*(107.7^2+B944^2)^0.5*(737.9^2+B944^2)^0.5)/0.794346722854922)</f>
        <v>-3.5105329909319707</v>
      </c>
      <c r="B944" s="6">
        <f t="shared" si="23"/>
        <v>480</v>
      </c>
    </row>
    <row r="945" spans="1:2" ht="12.75">
      <c r="A945">
        <f>20*LOG10((12200^2*B945^4)/((20.59^2+B945^2)*(12200^2+B945^2)*(107.7^2+B945^2)^0.5*(737.9^2+B945^2)^0.5)/0.794346722854922)</f>
        <v>-3.496963850224515</v>
      </c>
      <c r="B945" s="6">
        <f t="shared" si="23"/>
        <v>481</v>
      </c>
    </row>
    <row r="946" spans="1:2" ht="12.75">
      <c r="A946">
        <f>20*LOG10((12200^2*B946^4)/((20.59^2+B946^2)*(12200^2+B946^2)*(107.7^2+B946^2)^0.5*(737.9^2+B946^2)^0.5)/0.794346722854922)</f>
        <v>-3.483442504157746</v>
      </c>
      <c r="B946" s="6">
        <f t="shared" si="23"/>
        <v>482</v>
      </c>
    </row>
    <row r="947" spans="1:2" ht="12.75">
      <c r="A947">
        <f>20*LOG10((12200^2*B947^4)/((20.59^2+B947^2)*(12200^2+B947^2)*(107.7^2+B947^2)^0.5*(737.9^2+B947^2)^0.5)/0.794346722854922)</f>
        <v>-3.469968727279568</v>
      </c>
      <c r="B947" s="6">
        <f t="shared" si="23"/>
        <v>483</v>
      </c>
    </row>
    <row r="948" spans="1:2" ht="12.75">
      <c r="A948">
        <f>20*LOG10((12200^2*B948^4)/((20.59^2+B948^2)*(12200^2+B948^2)*(107.7^2+B948^2)^0.5*(737.9^2+B948^2)^0.5)/0.794346722854922)</f>
        <v>-3.456542295603958</v>
      </c>
      <c r="B948" s="6">
        <f t="shared" si="23"/>
        <v>484</v>
      </c>
    </row>
    <row r="949" spans="1:2" ht="12.75">
      <c r="A949">
        <f>20*LOG10((12200^2*B949^4)/((20.59^2+B949^2)*(12200^2+B949^2)*(107.7^2+B949^2)^0.5*(737.9^2+B949^2)^0.5)/0.794346722854922)</f>
        <v>-3.443162986597916</v>
      </c>
      <c r="B949" s="6">
        <f t="shared" si="23"/>
        <v>485</v>
      </c>
    </row>
    <row r="950" spans="1:2" ht="12.75">
      <c r="A950">
        <f>20*LOG10((12200^2*B950^4)/((20.59^2+B950^2)*(12200^2+B950^2)*(107.7^2+B950^2)^0.5*(737.9^2+B950^2)^0.5)/0.794346722854922)</f>
        <v>-3.4298305791685313</v>
      </c>
      <c r="B950" s="6">
        <f t="shared" si="23"/>
        <v>486</v>
      </c>
    </row>
    <row r="951" spans="1:2" ht="12.75">
      <c r="A951">
        <f>20*LOG10((12200^2*B951^4)/((20.59^2+B951^2)*(12200^2+B951^2)*(107.7^2+B951^2)^0.5*(737.9^2+B951^2)^0.5)/0.794346722854922)</f>
        <v>-3.416544853650225</v>
      </c>
      <c r="B951" s="6">
        <f t="shared" si="23"/>
        <v>487</v>
      </c>
    </row>
    <row r="952" spans="1:2" ht="12.75">
      <c r="A952">
        <f>20*LOG10((12200^2*B952^4)/((20.59^2+B952^2)*(12200^2+B952^2)*(107.7^2+B952^2)^0.5*(737.9^2+B952^2)^0.5)/0.794346722854922)</f>
        <v>-3.403305591792136</v>
      </c>
      <c r="B952" s="6">
        <f t="shared" si="23"/>
        <v>488</v>
      </c>
    </row>
    <row r="953" spans="1:2" ht="12.75">
      <c r="A953">
        <f>20*LOG10((12200^2*B953^4)/((20.59^2+B953^2)*(12200^2+B953^2)*(107.7^2+B953^2)^0.5*(737.9^2+B953^2)^0.5)/0.794346722854922)</f>
        <v>-3.3901125767456275</v>
      </c>
      <c r="B953" s="6">
        <f t="shared" si="23"/>
        <v>489</v>
      </c>
    </row>
    <row r="954" spans="1:2" ht="12.75">
      <c r="A954">
        <f>20*LOG10((12200^2*B954^4)/((20.59^2+B954^2)*(12200^2+B954^2)*(107.7^2+B954^2)^0.5*(737.9^2+B954^2)^0.5)/0.794346722854922)</f>
        <v>-3.3769655930519686</v>
      </c>
      <c r="B954" s="6">
        <f t="shared" si="23"/>
        <v>490</v>
      </c>
    </row>
    <row r="955" spans="1:2" ht="12.75">
      <c r="A955">
        <f>20*LOG10((12200^2*B955^4)/((20.59^2+B955^2)*(12200^2+B955^2)*(107.7^2+B955^2)^0.5*(737.9^2+B955^2)^0.5)/0.794346722854922)</f>
        <v>-3.3638644266301325</v>
      </c>
      <c r="B955" s="6">
        <f t="shared" si="23"/>
        <v>491</v>
      </c>
    </row>
    <row r="956" spans="1:2" ht="12.75">
      <c r="A956">
        <f>20*LOG10((12200^2*B956^4)/((20.59^2+B956^2)*(12200^2+B956^2)*(107.7^2+B956^2)^0.5*(737.9^2+B956^2)^0.5)/0.794346722854922)</f>
        <v>-3.3508088647647467</v>
      </c>
      <c r="B956" s="6">
        <f t="shared" si="23"/>
        <v>492</v>
      </c>
    </row>
    <row r="957" spans="1:2" ht="12.75">
      <c r="A957">
        <f>20*LOG10((12200^2*B957^4)/((20.59^2+B957^2)*(12200^2+B957^2)*(107.7^2+B957^2)^0.5*(737.9^2+B957^2)^0.5)/0.794346722854922)</f>
        <v>-3.3377986960941657</v>
      </c>
      <c r="B957" s="6">
        <f t="shared" si="23"/>
        <v>493</v>
      </c>
    </row>
    <row r="958" spans="1:2" ht="12.75">
      <c r="A958">
        <f>20*LOG10((12200^2*B958^4)/((20.59^2+B958^2)*(12200^2+B958^2)*(107.7^2+B958^2)^0.5*(737.9^2+B958^2)^0.5)/0.794346722854922)</f>
        <v>-3.3248337105987</v>
      </c>
      <c r="B958" s="6">
        <f t="shared" si="23"/>
        <v>494</v>
      </c>
    </row>
    <row r="959" spans="1:2" ht="12.75">
      <c r="A959">
        <f>20*LOG10((12200^2*B959^4)/((20.59^2+B959^2)*(12200^2+B959^2)*(107.7^2+B959^2)^0.5*(737.9^2+B959^2)^0.5)/0.794346722854922)</f>
        <v>-3.311913699588951</v>
      </c>
      <c r="B959" s="6">
        <f t="shared" si="23"/>
        <v>495</v>
      </c>
    </row>
    <row r="960" spans="1:2" ht="12.75">
      <c r="A960">
        <f>20*LOG10((12200^2*B960^4)/((20.59^2+B960^2)*(12200^2+B960^2)*(107.7^2+B960^2)^0.5*(737.9^2+B960^2)^0.5)/0.794346722854922)</f>
        <v>-3.299038455694301</v>
      </c>
      <c r="B960" s="6">
        <f t="shared" si="23"/>
        <v>496</v>
      </c>
    </row>
    <row r="961" spans="1:2" ht="12.75">
      <c r="A961">
        <f>20*LOG10((12200^2*B961^4)/((20.59^2+B961^2)*(12200^2+B961^2)*(107.7^2+B961^2)^0.5*(737.9^2+B961^2)^0.5)/0.794346722854922)</f>
        <v>-3.2862077728515127</v>
      </c>
      <c r="B961" s="6">
        <f t="shared" si="23"/>
        <v>497</v>
      </c>
    </row>
    <row r="962" spans="1:2" ht="12.75">
      <c r="A962">
        <f>20*LOG10((12200^2*B962^4)/((20.59^2+B962^2)*(12200^2+B962^2)*(107.7^2+B962^2)^0.5*(737.9^2+B962^2)^0.5)/0.794346722854922)</f>
        <v>-3.273421446293476</v>
      </c>
      <c r="B962" s="6">
        <f t="shared" si="23"/>
        <v>498</v>
      </c>
    </row>
    <row r="963" spans="1:2" ht="12.75">
      <c r="A963">
        <f>20*LOG10((12200^2*B963^4)/((20.59^2+B963^2)*(12200^2+B963^2)*(107.7^2+B963^2)^0.5*(737.9^2+B963^2)^0.5)/0.794346722854922)</f>
        <v>-3.260679272538068</v>
      </c>
      <c r="B963" s="6">
        <f t="shared" si="23"/>
        <v>499</v>
      </c>
    </row>
    <row r="964" spans="1:2" ht="12.75">
      <c r="A964">
        <f>20*LOG10((12200^2*B964^4)/((20.59^2+B964^2)*(12200^2+B964^2)*(107.7^2+B964^2)^0.5*(737.9^2+B964^2)^0.5)/0.794346722854922)</f>
        <v>-3.2479810493771293</v>
      </c>
      <c r="B964" s="6">
        <f t="shared" si="23"/>
        <v>500</v>
      </c>
    </row>
    <row r="965" spans="1:2" ht="12.75">
      <c r="A965">
        <f>20*LOG10((12200^2*B965^4)/((20.59^2+B965^2)*(12200^2+B965^2)*(107.7^2+B965^2)^0.5*(737.9^2+B965^2)^0.5)/0.794346722854922)</f>
        <v>-3.2353265758655887</v>
      </c>
      <c r="B965" s="6">
        <f t="shared" si="23"/>
        <v>501</v>
      </c>
    </row>
    <row r="966" spans="1:2" ht="12.75">
      <c r="A966">
        <f>20*LOG10((12200^2*B966^4)/((20.59^2+B966^2)*(12200^2+B966^2)*(107.7^2+B966^2)^0.5*(737.9^2+B966^2)^0.5)/0.794346722854922)</f>
        <v>-3.2227156523106775</v>
      </c>
      <c r="B966" s="6">
        <f t="shared" si="23"/>
        <v>502</v>
      </c>
    </row>
    <row r="967" spans="1:2" ht="12.75">
      <c r="A967">
        <f>20*LOG10((12200^2*B967^4)/((20.59^2+B967^2)*(12200^2+B967^2)*(107.7^2+B967^2)^0.5*(737.9^2+B967^2)^0.5)/0.794346722854922)</f>
        <v>-3.2101480802612956</v>
      </c>
      <c r="B967" s="6">
        <f aca="true" t="shared" si="24" ref="B967:B1030">B966+1</f>
        <v>503</v>
      </c>
    </row>
    <row r="968" spans="1:2" ht="12.75">
      <c r="A968">
        <f>20*LOG10((12200^2*B968^4)/((20.59^2+B968^2)*(12200^2+B968^2)*(107.7^2+B968^2)^0.5*(737.9^2+B968^2)^0.5)/0.794346722854922)</f>
        <v>-3.1976236624974557</v>
      </c>
      <c r="B968" s="6">
        <f t="shared" si="24"/>
        <v>504</v>
      </c>
    </row>
    <row r="969" spans="1:2" ht="12.75">
      <c r="A969">
        <f>20*LOG10((12200^2*B969^4)/((20.59^2+B969^2)*(12200^2+B969^2)*(107.7^2+B969^2)^0.5*(737.9^2+B969^2)^0.5)/0.794346722854922)</f>
        <v>-3.185142203019886</v>
      </c>
      <c r="B969" s="6">
        <f t="shared" si="24"/>
        <v>505</v>
      </c>
    </row>
    <row r="970" spans="1:2" ht="12.75">
      <c r="A970">
        <f>20*LOG10((12200^2*B970^4)/((20.59^2+B970^2)*(12200^2+B970^2)*(107.7^2+B970^2)^0.5*(737.9^2+B970^2)^0.5)/0.794346722854922)</f>
        <v>-3.1727035070397163</v>
      </c>
      <c r="B970" s="6">
        <f t="shared" si="24"/>
        <v>506</v>
      </c>
    </row>
    <row r="971" spans="1:2" ht="12.75">
      <c r="A971">
        <f>20*LOG10((12200^2*B971^4)/((20.59^2+B971^2)*(12200^2+B971^2)*(107.7^2+B971^2)^0.5*(737.9^2+B971^2)^0.5)/0.794346722854922)</f>
        <v>-3.1603073809682867</v>
      </c>
      <c r="B971" s="6">
        <f t="shared" si="24"/>
        <v>507</v>
      </c>
    </row>
    <row r="972" spans="1:2" ht="12.75">
      <c r="A972">
        <f>20*LOG10((12200^2*B972^4)/((20.59^2+B972^2)*(12200^2+B972^2)*(107.7^2+B972^2)^0.5*(737.9^2+B972^2)^0.5)/0.794346722854922)</f>
        <v>-3.147953632407077</v>
      </c>
      <c r="B972" s="6">
        <f t="shared" si="24"/>
        <v>508</v>
      </c>
    </row>
    <row r="973" spans="1:2" ht="12.75">
      <c r="A973">
        <f>20*LOG10((12200^2*B973^4)/((20.59^2+B973^2)*(12200^2+B973^2)*(107.7^2+B973^2)^0.5*(737.9^2+B973^2)^0.5)/0.794346722854922)</f>
        <v>-3.1356420701377328</v>
      </c>
      <c r="B973" s="6">
        <f t="shared" si="24"/>
        <v>509</v>
      </c>
    </row>
    <row r="974" spans="1:2" ht="12.75">
      <c r="A974">
        <f>20*LOG10((12200^2*B974^4)/((20.59^2+B974^2)*(12200^2+B974^2)*(107.7^2+B974^2)^0.5*(737.9^2+B974^2)^0.5)/0.794346722854922)</f>
        <v>-3.1233725041122002</v>
      </c>
      <c r="B974" s="6">
        <f t="shared" si="24"/>
        <v>510</v>
      </c>
    </row>
    <row r="975" spans="1:2" ht="12.75">
      <c r="A975">
        <f>20*LOG10((12200^2*B975^4)/((20.59^2+B975^2)*(12200^2+B975^2)*(107.7^2+B975^2)^0.5*(737.9^2+B975^2)^0.5)/0.794346722854922)</f>
        <v>-3.1111447454429753</v>
      </c>
      <c r="B975" s="6">
        <f t="shared" si="24"/>
        <v>511</v>
      </c>
    </row>
    <row r="976" spans="1:2" ht="12.75">
      <c r="A976">
        <f>20*LOG10((12200^2*B976^4)/((20.59^2+B976^2)*(12200^2+B976^2)*(107.7^2+B976^2)^0.5*(737.9^2+B976^2)^0.5)/0.794346722854922)</f>
        <v>-3.0989586063934684</v>
      </c>
      <c r="B976" s="6">
        <f t="shared" si="24"/>
        <v>512</v>
      </c>
    </row>
    <row r="977" spans="1:2" ht="12.75">
      <c r="A977">
        <f>20*LOG10((12200^2*B977^4)/((20.59^2+B977^2)*(12200^2+B977^2)*(107.7^2+B977^2)^0.5*(737.9^2+B977^2)^0.5)/0.794346722854922)</f>
        <v>-3.086813900368441</v>
      </c>
      <c r="B977" s="6">
        <f t="shared" si="24"/>
        <v>513</v>
      </c>
    </row>
    <row r="978" spans="1:2" ht="12.75">
      <c r="A978">
        <f>20*LOG10((12200^2*B978^4)/((20.59^2+B978^2)*(12200^2+B978^2)*(107.7^2+B978^2)^0.5*(737.9^2+B978^2)^0.5)/0.794346722854922)</f>
        <v>-3.0747104419045845</v>
      </c>
      <c r="B978" s="6">
        <f t="shared" si="24"/>
        <v>514</v>
      </c>
    </row>
    <row r="979" spans="1:2" ht="12.75">
      <c r="A979">
        <f>20*LOG10((12200^2*B979^4)/((20.59^2+B979^2)*(12200^2+B979^2)*(107.7^2+B979^2)^0.5*(737.9^2+B979^2)^0.5)/0.794346722854922)</f>
        <v>-3.062648046661155</v>
      </c>
      <c r="B979" s="6">
        <f t="shared" si="24"/>
        <v>515</v>
      </c>
    </row>
    <row r="980" spans="1:2" ht="12.75">
      <c r="A980">
        <f>20*LOG10((12200^2*B980^4)/((20.59^2+B980^2)*(12200^2+B980^2)*(107.7^2+B980^2)^0.5*(737.9^2+B980^2)^0.5)/0.794346722854922)</f>
        <v>-3.050626531410767</v>
      </c>
      <c r="B980" s="6">
        <f t="shared" si="24"/>
        <v>516</v>
      </c>
    </row>
    <row r="981" spans="1:2" ht="12.75">
      <c r="A981">
        <f>20*LOG10((12200^2*B981^4)/((20.59^2+B981^2)*(12200^2+B981^2)*(107.7^2+B981^2)^0.5*(737.9^2+B981^2)^0.5)/0.794346722854922)</f>
        <v>-3.0386457140302308</v>
      </c>
      <c r="B981" s="6">
        <f t="shared" si="24"/>
        <v>517</v>
      </c>
    </row>
    <row r="982" spans="1:2" ht="12.75">
      <c r="A982">
        <f>20*LOG10((12200^2*B982^4)/((20.59^2+B982^2)*(12200^2+B982^2)*(107.7^2+B982^2)^0.5*(737.9^2+B982^2)^0.5)/0.794346722854922)</f>
        <v>-3.026705413491519</v>
      </c>
      <c r="B982" s="6">
        <f t="shared" si="24"/>
        <v>518</v>
      </c>
    </row>
    <row r="983" spans="1:2" ht="12.75">
      <c r="A983">
        <f>20*LOG10((12200^2*B983^4)/((20.59^2+B983^2)*(12200^2+B983^2)*(107.7^2+B983^2)^0.5*(737.9^2+B983^2)^0.5)/0.794346722854922)</f>
        <v>-3.0148054498528105</v>
      </c>
      <c r="B983" s="6">
        <f t="shared" si="24"/>
        <v>519</v>
      </c>
    </row>
    <row r="984" spans="1:2" ht="12.75">
      <c r="A984">
        <f>20*LOG10((12200^2*B984^4)/((20.59^2+B984^2)*(12200^2+B984^2)*(107.7^2+B984^2)^0.5*(737.9^2+B984^2)^0.5)/0.794346722854922)</f>
        <v>-3.002945644249664</v>
      </c>
      <c r="B984" s="6">
        <f t="shared" si="24"/>
        <v>520</v>
      </c>
    </row>
    <row r="985" spans="1:2" ht="12.75">
      <c r="A985">
        <f>20*LOG10((12200^2*B985^4)/((20.59^2+B985^2)*(12200^2+B985^2)*(107.7^2+B985^2)^0.5*(737.9^2+B985^2)^0.5)/0.794346722854922)</f>
        <v>-2.991125818886226</v>
      </c>
      <c r="B985" s="6">
        <f t="shared" si="24"/>
        <v>521</v>
      </c>
    </row>
    <row r="986" spans="1:2" ht="12.75">
      <c r="A986">
        <f>20*LOG10((12200^2*B986^4)/((20.59^2+B986^2)*(12200^2+B986^2)*(107.7^2+B986^2)^0.5*(737.9^2+B986^2)^0.5)/0.794346722854922)</f>
        <v>-2.979345797026602</v>
      </c>
      <c r="B986" s="6">
        <f t="shared" si="24"/>
        <v>522</v>
      </c>
    </row>
    <row r="987" spans="1:2" ht="12.75">
      <c r="A987">
        <f>20*LOG10((12200^2*B987^4)/((20.59^2+B987^2)*(12200^2+B987^2)*(107.7^2+B987^2)^0.5*(737.9^2+B987^2)^0.5)/0.794346722854922)</f>
        <v>-2.96760540298626</v>
      </c>
      <c r="B987" s="6">
        <f t="shared" si="24"/>
        <v>523</v>
      </c>
    </row>
    <row r="988" spans="1:2" ht="12.75">
      <c r="A988">
        <f>20*LOG10((12200^2*B988^4)/((20.59^2+B988^2)*(12200^2+B988^2)*(107.7^2+B988^2)^0.5*(737.9^2+B988^2)^0.5)/0.794346722854922)</f>
        <v>-2.9559044621235535</v>
      </c>
      <c r="B988" s="6">
        <f t="shared" si="24"/>
        <v>524</v>
      </c>
    </row>
    <row r="989" spans="1:2" ht="12.75">
      <c r="A989">
        <f>20*LOG10((12200^2*B989^4)/((20.59^2+B989^2)*(12200^2+B989^2)*(107.7^2+B989^2)^0.5*(737.9^2+B989^2)^0.5)/0.794346722854922)</f>
        <v>-2.944242800831342</v>
      </c>
      <c r="B989" s="6">
        <f t="shared" si="24"/>
        <v>525</v>
      </c>
    </row>
    <row r="990" spans="1:2" ht="12.75">
      <c r="A990">
        <f>20*LOG10((12200^2*B990^4)/((20.59^2+B990^2)*(12200^2+B990^2)*(107.7^2+B990^2)^0.5*(737.9^2+B990^2)^0.5)/0.794346722854922)</f>
        <v>-2.9326202465286615</v>
      </c>
      <c r="B990" s="6">
        <f t="shared" si="24"/>
        <v>526</v>
      </c>
    </row>
    <row r="991" spans="1:2" ht="12.75">
      <c r="A991">
        <f>20*LOG10((12200^2*B991^4)/((20.59^2+B991^2)*(12200^2+B991^2)*(107.7^2+B991^2)^0.5*(737.9^2+B991^2)^0.5)/0.794346722854922)</f>
        <v>-2.9210366276525237</v>
      </c>
      <c r="B991" s="6">
        <f t="shared" si="24"/>
        <v>527</v>
      </c>
    </row>
    <row r="992" spans="1:2" ht="12.75">
      <c r="A992">
        <f>20*LOG10((12200^2*B992^4)/((20.59^2+B992^2)*(12200^2+B992^2)*(107.7^2+B992^2)^0.5*(737.9^2+B992^2)^0.5)/0.794346722854922)</f>
        <v>-2.9094917736497865</v>
      </c>
      <c r="B992" s="6">
        <f t="shared" si="24"/>
        <v>528</v>
      </c>
    </row>
    <row r="993" spans="1:2" ht="12.75">
      <c r="A993">
        <f>20*LOG10((12200^2*B993^4)/((20.59^2+B993^2)*(12200^2+B993^2)*(107.7^2+B993^2)^0.5*(737.9^2+B993^2)^0.5)/0.794346722854922)</f>
        <v>-2.89798551496909</v>
      </c>
      <c r="B993" s="6">
        <f t="shared" si="24"/>
        <v>529</v>
      </c>
    </row>
    <row r="994" spans="1:2" ht="12.75">
      <c r="A994">
        <f>20*LOG10((12200^2*B994^4)/((20.59^2+B994^2)*(12200^2+B994^2)*(107.7^2+B994^2)^0.5*(737.9^2+B994^2)^0.5)/0.794346722854922)</f>
        <v>-2.8865176830529076</v>
      </c>
      <c r="B994" s="6">
        <f t="shared" si="24"/>
        <v>530</v>
      </c>
    </row>
    <row r="995" spans="1:2" ht="12.75">
      <c r="A995">
        <f>20*LOG10((12200^2*B995^4)/((20.59^2+B995^2)*(12200^2+B995^2)*(107.7^2+B995^2)^0.5*(737.9^2+B995^2)^0.5)/0.794346722854922)</f>
        <v>-2.8750881103296533</v>
      </c>
      <c r="B995" s="6">
        <f t="shared" si="24"/>
        <v>531</v>
      </c>
    </row>
    <row r="996" spans="1:2" ht="12.75">
      <c r="A996">
        <f>20*LOG10((12200^2*B996^4)/((20.59^2+B996^2)*(12200^2+B996^2)*(107.7^2+B996^2)^0.5*(737.9^2+B996^2)^0.5)/0.794346722854922)</f>
        <v>-2.8636966302058924</v>
      </c>
      <c r="B996" s="6">
        <f t="shared" si="24"/>
        <v>532</v>
      </c>
    </row>
    <row r="997" spans="1:2" ht="12.75">
      <c r="A997">
        <f>20*LOG10((12200^2*B997^4)/((20.59^2+B997^2)*(12200^2+B997^2)*(107.7^2+B997^2)^0.5*(737.9^2+B997^2)^0.5)/0.794346722854922)</f>
        <v>-2.852343077058612</v>
      </c>
      <c r="B997" s="6">
        <f t="shared" si="24"/>
        <v>533</v>
      </c>
    </row>
    <row r="998" spans="1:2" ht="12.75">
      <c r="A998">
        <f>20*LOG10((12200^2*B998^4)/((20.59^2+B998^2)*(12200^2+B998^2)*(107.7^2+B998^2)^0.5*(737.9^2+B998^2)^0.5)/0.794346722854922)</f>
        <v>-2.841027286227586</v>
      </c>
      <c r="B998" s="6">
        <f t="shared" si="24"/>
        <v>534</v>
      </c>
    </row>
    <row r="999" spans="1:2" ht="12.75">
      <c r="A999">
        <f>20*LOG10((12200^2*B999^4)/((20.59^2+B999^2)*(12200^2+B999^2)*(107.7^2+B999^2)^0.5*(737.9^2+B999^2)^0.5)/0.794346722854922)</f>
        <v>-2.8297490940078185</v>
      </c>
      <c r="B999" s="6">
        <f t="shared" si="24"/>
        <v>535</v>
      </c>
    </row>
    <row r="1000" spans="1:2" ht="12.75">
      <c r="A1000">
        <f>20*LOG10((12200^2*B1000^4)/((20.59^2+B1000^2)*(12200^2+B1000^2)*(107.7^2+B1000^2)^0.5*(737.9^2+B1000^2)^0.5)/0.794346722854922)</f>
        <v>-2.8185083376420477</v>
      </c>
      <c r="B1000" s="6">
        <f t="shared" si="24"/>
        <v>536</v>
      </c>
    </row>
    <row r="1001" spans="1:2" ht="12.75">
      <c r="A1001">
        <f>20*LOG10((12200^2*B1001^4)/((20.59^2+B1001^2)*(12200^2+B1001^2)*(107.7^2+B1001^2)^0.5*(737.9^2+B1001^2)^0.5)/0.794346722854922)</f>
        <v>-2.807304855313349</v>
      </c>
      <c r="B1001" s="6">
        <f t="shared" si="24"/>
        <v>537</v>
      </c>
    </row>
    <row r="1002" spans="1:2" ht="12.75">
      <c r="A1002">
        <f>20*LOG10((12200^2*B1002^4)/((20.59^2+B1002^2)*(12200^2+B1002^2)*(107.7^2+B1002^2)^0.5*(737.9^2+B1002^2)^0.5)/0.794346722854922)</f>
        <v>-2.796138486137794</v>
      </c>
      <c r="B1002" s="6">
        <f t="shared" si="24"/>
        <v>538</v>
      </c>
    </row>
    <row r="1003" spans="1:2" ht="12.75">
      <c r="A1003">
        <f>20*LOG10((12200^2*B1003^4)/((20.59^2+B1003^2)*(12200^2+B1003^2)*(107.7^2+B1003^2)^0.5*(737.9^2+B1003^2)^0.5)/0.794346722854922)</f>
        <v>-2.7850090701572086</v>
      </c>
      <c r="B1003" s="6">
        <f t="shared" si="24"/>
        <v>539</v>
      </c>
    </row>
    <row r="1004" spans="1:2" ht="12.75">
      <c r="A1004">
        <f>20*LOG10((12200^2*B1004^4)/((20.59^2+B1004^2)*(12200^2+B1004^2)*(107.7^2+B1004^2)^0.5*(737.9^2+B1004^2)^0.5)/0.794346722854922)</f>
        <v>-2.7739164483319616</v>
      </c>
      <c r="B1004" s="6">
        <f t="shared" si="24"/>
        <v>540</v>
      </c>
    </row>
    <row r="1005" spans="1:2" ht="12.75">
      <c r="A1005">
        <f>20*LOG10((12200^2*B1005^4)/((20.59^2+B1005^2)*(12200^2+B1005^2)*(107.7^2+B1005^2)^0.5*(737.9^2+B1005^2)^0.5)/0.794346722854922)</f>
        <v>-2.7628604625338955</v>
      </c>
      <c r="B1005" s="6">
        <f t="shared" si="24"/>
        <v>541</v>
      </c>
    </row>
    <row r="1006" spans="1:2" ht="12.75">
      <c r="A1006">
        <f>20*LOG10((12200^2*B1006^4)/((20.59^2+B1006^2)*(12200^2+B1006^2)*(107.7^2+B1006^2)^0.5*(737.9^2+B1006^2)^0.5)/0.794346722854922)</f>
        <v>-2.7518409555392394</v>
      </c>
      <c r="B1006" s="6">
        <f t="shared" si="24"/>
        <v>542</v>
      </c>
    </row>
    <row r="1007" spans="1:2" ht="12.75">
      <c r="A1007">
        <f>20*LOG10((12200^2*B1007^4)/((20.59^2+B1007^2)*(12200^2+B1007^2)*(107.7^2+B1007^2)^0.5*(737.9^2+B1007^2)^0.5)/0.794346722854922)</f>
        <v>-2.7408577710216746</v>
      </c>
      <c r="B1007" s="6">
        <f t="shared" si="24"/>
        <v>543</v>
      </c>
    </row>
    <row r="1008" spans="1:2" ht="12.75">
      <c r="A1008">
        <f>20*LOG10((12200^2*B1008^4)/((20.59^2+B1008^2)*(12200^2+B1008^2)*(107.7^2+B1008^2)^0.5*(737.9^2+B1008^2)^0.5)/0.794346722854922)</f>
        <v>-2.7299107535454366</v>
      </c>
      <c r="B1008" s="6">
        <f t="shared" si="24"/>
        <v>544</v>
      </c>
    </row>
    <row r="1009" spans="1:2" ht="12.75">
      <c r="A1009">
        <f>20*LOG10((12200^2*B1009^4)/((20.59^2+B1009^2)*(12200^2+B1009^2)*(107.7^2+B1009^2)^0.5*(737.9^2+B1009^2)^0.5)/0.794346722854922)</f>
        <v>-2.718999748558465</v>
      </c>
      <c r="B1009" s="6">
        <f t="shared" si="24"/>
        <v>545</v>
      </c>
    </row>
    <row r="1010" spans="1:2" ht="12.75">
      <c r="A1010">
        <f>20*LOG10((12200^2*B1010^4)/((20.59^2+B1010^2)*(12200^2+B1010^2)*(107.7^2+B1010^2)^0.5*(737.9^2+B1010^2)^0.5)/0.794346722854922)</f>
        <v>-2.708124602385658</v>
      </c>
      <c r="B1010" s="6">
        <f t="shared" si="24"/>
        <v>546</v>
      </c>
    </row>
    <row r="1011" spans="1:2" ht="12.75">
      <c r="A1011">
        <f>20*LOG10((12200^2*B1011^4)/((20.59^2+B1011^2)*(12200^2+B1011^2)*(107.7^2+B1011^2)^0.5*(737.9^2+B1011^2)^0.5)/0.794346722854922)</f>
        <v>-2.6972851622221805</v>
      </c>
      <c r="B1011" s="6">
        <f t="shared" si="24"/>
        <v>547</v>
      </c>
    </row>
    <row r="1012" spans="1:2" ht="12.75">
      <c r="A1012">
        <f>20*LOG10((12200^2*B1012^4)/((20.59^2+B1012^2)*(12200^2+B1012^2)*(107.7^2+B1012^2)^0.5*(737.9^2+B1012^2)^0.5)/0.794346722854922)</f>
        <v>-2.686481276126835</v>
      </c>
      <c r="B1012" s="6">
        <f t="shared" si="24"/>
        <v>548</v>
      </c>
    </row>
    <row r="1013" spans="1:2" ht="12.75">
      <c r="A1013">
        <f>20*LOG10((12200^2*B1013^4)/((20.59^2+B1013^2)*(12200^2+B1013^2)*(107.7^2+B1013^2)^0.5*(737.9^2+B1013^2)^0.5)/0.794346722854922)</f>
        <v>-2.6757127930154967</v>
      </c>
      <c r="B1013" s="6">
        <f t="shared" si="24"/>
        <v>549</v>
      </c>
    </row>
    <row r="1014" spans="1:2" ht="12.75">
      <c r="A1014">
        <f>20*LOG10((12200^2*B1014^4)/((20.59^2+B1014^2)*(12200^2+B1014^2)*(107.7^2+B1014^2)^0.5*(737.9^2+B1014^2)^0.5)/0.794346722854922)</f>
        <v>-2.6649795626546355</v>
      </c>
      <c r="B1014" s="6">
        <f t="shared" si="24"/>
        <v>550</v>
      </c>
    </row>
    <row r="1015" spans="1:2" ht="12.75">
      <c r="A1015">
        <f>20*LOG10((12200^2*B1015^4)/((20.59^2+B1015^2)*(12200^2+B1015^2)*(107.7^2+B1015^2)^0.5*(737.9^2+B1015^2)^0.5)/0.794346722854922)</f>
        <v>-2.654281435654849</v>
      </c>
      <c r="B1015" s="6">
        <f t="shared" si="24"/>
        <v>551</v>
      </c>
    </row>
    <row r="1016" spans="1:2" ht="12.75">
      <c r="A1016">
        <f>20*LOG10((12200^2*B1016^4)/((20.59^2+B1016^2)*(12200^2+B1016^2)*(107.7^2+B1016^2)^0.5*(737.9^2+B1016^2)^0.5)/0.794346722854922)</f>
        <v>-2.6436182634645573</v>
      </c>
      <c r="B1016" s="6">
        <f t="shared" si="24"/>
        <v>552</v>
      </c>
    </row>
    <row r="1017" spans="1:2" ht="12.75">
      <c r="A1017">
        <f>20*LOG10((12200^2*B1017^4)/((20.59^2+B1017^2)*(12200^2+B1017^2)*(107.7^2+B1017^2)^0.5*(737.9^2+B1017^2)^0.5)/0.794346722854922)</f>
        <v>-2.632989898363628</v>
      </c>
      <c r="B1017" s="6">
        <f t="shared" si="24"/>
        <v>553</v>
      </c>
    </row>
    <row r="1018" spans="1:2" ht="12.75">
      <c r="A1018">
        <f>20*LOG10((12200^2*B1018^4)/((20.59^2+B1018^2)*(12200^2+B1018^2)*(107.7^2+B1018^2)^0.5*(737.9^2+B1018^2)^0.5)/0.794346722854922)</f>
        <v>-2.6223961934571918</v>
      </c>
      <c r="B1018" s="6">
        <f t="shared" si="24"/>
        <v>554</v>
      </c>
    </row>
    <row r="1019" spans="1:2" ht="12.75">
      <c r="A1019">
        <f>20*LOG10((12200^2*B1019^4)/((20.59^2+B1019^2)*(12200^2+B1019^2)*(107.7^2+B1019^2)^0.5*(737.9^2+B1019^2)^0.5)/0.794346722854922)</f>
        <v>-2.611837002669421</v>
      </c>
      <c r="B1019" s="6">
        <f t="shared" si="24"/>
        <v>555</v>
      </c>
    </row>
    <row r="1020" spans="1:2" ht="12.75">
      <c r="A1020">
        <f>20*LOG10((12200^2*B1020^4)/((20.59^2+B1020^2)*(12200^2+B1020^2)*(107.7^2+B1020^2)^0.5*(737.9^2+B1020^2)^0.5)/0.794346722854922)</f>
        <v>-2.6013121807374344</v>
      </c>
      <c r="B1020" s="6">
        <f t="shared" si="24"/>
        <v>556</v>
      </c>
    </row>
    <row r="1021" spans="1:2" ht="12.75">
      <c r="A1021">
        <f>20*LOG10((12200^2*B1021^4)/((20.59^2+B1021^2)*(12200^2+B1021^2)*(107.7^2+B1021^2)^0.5*(737.9^2+B1021^2)^0.5)/0.794346722854922)</f>
        <v>-2.590821583205231</v>
      </c>
      <c r="B1021" s="6">
        <f t="shared" si="24"/>
        <v>557</v>
      </c>
    </row>
    <row r="1022" spans="1:2" ht="12.75">
      <c r="A1022">
        <f>20*LOG10((12200^2*B1022^4)/((20.59^2+B1022^2)*(12200^2+B1022^2)*(107.7^2+B1022^2)^0.5*(737.9^2+B1022^2)^0.5)/0.794346722854922)</f>
        <v>-2.5803650664176785</v>
      </c>
      <c r="B1022" s="6">
        <f t="shared" si="24"/>
        <v>558</v>
      </c>
    </row>
    <row r="1023" spans="1:2" ht="12.75">
      <c r="A1023">
        <f>20*LOG10((12200^2*B1023^4)/((20.59^2+B1023^2)*(12200^2+B1023^2)*(107.7^2+B1023^2)^0.5*(737.9^2+B1023^2)^0.5)/0.794346722854922)</f>
        <v>-2.5699424875145853</v>
      </c>
      <c r="B1023" s="6">
        <f t="shared" si="24"/>
        <v>559</v>
      </c>
    </row>
    <row r="1024" spans="1:2" ht="12.75">
      <c r="A1024">
        <f>20*LOG10((12200^2*B1024^4)/((20.59^2+B1024^2)*(12200^2+B1024^2)*(107.7^2+B1024^2)^0.5*(737.9^2+B1024^2)^0.5)/0.794346722854922)</f>
        <v>-2.5595537044247987</v>
      </c>
      <c r="B1024" s="6">
        <f t="shared" si="24"/>
        <v>560</v>
      </c>
    </row>
    <row r="1025" spans="1:2" ht="12.75">
      <c r="A1025">
        <f>20*LOG10((12200^2*B1025^4)/((20.59^2+B1025^2)*(12200^2+B1025^2)*(107.7^2+B1025^2)^0.5*(737.9^2+B1025^2)^0.5)/0.794346722854922)</f>
        <v>-2.5491985758603968</v>
      </c>
      <c r="B1025" s="6">
        <f t="shared" si="24"/>
        <v>561</v>
      </c>
    </row>
    <row r="1026" spans="1:2" ht="12.75">
      <c r="A1026">
        <f>20*LOG10((12200^2*B1026^4)/((20.59^2+B1026^2)*(12200^2+B1026^2)*(107.7^2+B1026^2)^0.5*(737.9^2+B1026^2)^0.5)/0.794346722854922)</f>
        <v>-2.53887696131089</v>
      </c>
      <c r="B1026" s="6">
        <f t="shared" si="24"/>
        <v>562</v>
      </c>
    </row>
    <row r="1027" spans="1:2" ht="12.75">
      <c r="A1027">
        <f>20*LOG10((12200^2*B1027^4)/((20.59^2+B1027^2)*(12200^2+B1027^2)*(107.7^2+B1027^2)^0.5*(737.9^2+B1027^2)^0.5)/0.794346722854922)</f>
        <v>-2.528588721037531</v>
      </c>
      <c r="B1027" s="6">
        <f t="shared" si="24"/>
        <v>563</v>
      </c>
    </row>
    <row r="1028" spans="1:2" ht="12.75">
      <c r="A1028">
        <f>20*LOG10((12200^2*B1028^4)/((20.59^2+B1028^2)*(12200^2+B1028^2)*(107.7^2+B1028^2)^0.5*(737.9^2+B1028^2)^0.5)/0.794346722854922)</f>
        <v>-2.518333716067638</v>
      </c>
      <c r="B1028" s="6">
        <f t="shared" si="24"/>
        <v>564</v>
      </c>
    </row>
    <row r="1029" spans="1:2" ht="12.75">
      <c r="A1029">
        <f>20*LOG10((12200^2*B1029^4)/((20.59^2+B1029^2)*(12200^2+B1029^2)*(107.7^2+B1029^2)^0.5*(737.9^2+B1029^2)^0.5)/0.794346722854922)</f>
        <v>-2.508111808188996</v>
      </c>
      <c r="B1029" s="6">
        <f t="shared" si="24"/>
        <v>565</v>
      </c>
    </row>
    <row r="1030" spans="1:2" ht="12.75">
      <c r="A1030">
        <f>20*LOG10((12200^2*B1030^4)/((20.59^2+B1030^2)*(12200^2+B1030^2)*(107.7^2+B1030^2)^0.5*(737.9^2+B1030^2)^0.5)/0.794346722854922)</f>
        <v>-2.49792285994429</v>
      </c>
      <c r="B1030" s="6">
        <f t="shared" si="24"/>
        <v>566</v>
      </c>
    </row>
    <row r="1031" spans="1:2" ht="12.75">
      <c r="A1031">
        <f>20*LOG10((12200^2*B1031^4)/((20.59^2+B1031^2)*(12200^2+B1031^2)*(107.7^2+B1031^2)^0.5*(737.9^2+B1031^2)^0.5)/0.794346722854922)</f>
        <v>-2.487766734625612</v>
      </c>
      <c r="B1031" s="6">
        <f aca="true" t="shared" si="25" ref="B1031:B1094">B1030+1</f>
        <v>567</v>
      </c>
    </row>
    <row r="1032" spans="1:2" ht="12.75">
      <c r="A1032">
        <f>20*LOG10((12200^2*B1032^4)/((20.59^2+B1032^2)*(12200^2+B1032^2)*(107.7^2+B1032^2)^0.5*(737.9^2+B1032^2)^0.5)/0.794346722854922)</f>
        <v>-2.477643296269026</v>
      </c>
      <c r="B1032" s="6">
        <f t="shared" si="25"/>
        <v>568</v>
      </c>
    </row>
    <row r="1033" spans="1:2" ht="12.75">
      <c r="A1033">
        <f>20*LOG10((12200^2*B1033^4)/((20.59^2+B1033^2)*(12200^2+B1033^2)*(107.7^2+B1033^2)^0.5*(737.9^2+B1033^2)^0.5)/0.794346722854922)</f>
        <v>-2.4675524096491532</v>
      </c>
      <c r="B1033" s="6">
        <f t="shared" si="25"/>
        <v>569</v>
      </c>
    </row>
    <row r="1034" spans="1:2" ht="12.75">
      <c r="A1034">
        <f>20*LOG10((12200^2*B1034^4)/((20.59^2+B1034^2)*(12200^2+B1034^2)*(107.7^2+B1034^2)^0.5*(737.9^2+B1034^2)^0.5)/0.794346722854922)</f>
        <v>-2.457493940273829</v>
      </c>
      <c r="B1034" s="6">
        <f t="shared" si="25"/>
        <v>570</v>
      </c>
    </row>
    <row r="1035" spans="1:2" ht="12.75">
      <c r="A1035">
        <f>20*LOG10((12200^2*B1035^4)/((20.59^2+B1035^2)*(12200^2+B1035^2)*(107.7^2+B1035^2)^0.5*(737.9^2+B1035^2)^0.5)/0.794346722854922)</f>
        <v>-2.447467754378819</v>
      </c>
      <c r="B1035" s="6">
        <f t="shared" si="25"/>
        <v>571</v>
      </c>
    </row>
    <row r="1036" spans="1:2" ht="12.75">
      <c r="A1036">
        <f>20*LOG10((12200^2*B1036^4)/((20.59^2+B1036^2)*(12200^2+B1036^2)*(107.7^2+B1036^2)^0.5*(737.9^2+B1036^2)^0.5)/0.794346722854922)</f>
        <v>-2.437473718922569</v>
      </c>
      <c r="B1036" s="6">
        <f t="shared" si="25"/>
        <v>572</v>
      </c>
    </row>
    <row r="1037" spans="1:2" ht="12.75">
      <c r="A1037">
        <f>20*LOG10((12200^2*B1037^4)/((20.59^2+B1037^2)*(12200^2+B1037^2)*(107.7^2+B1037^2)^0.5*(737.9^2+B1037^2)^0.5)/0.794346722854922)</f>
        <v>-2.4275117015810057</v>
      </c>
      <c r="B1037" s="6">
        <f t="shared" si="25"/>
        <v>573</v>
      </c>
    </row>
    <row r="1038" spans="1:2" ht="12.75">
      <c r="A1038">
        <f>20*LOG10((12200^2*B1038^4)/((20.59^2+B1038^2)*(12200^2+B1038^2)*(107.7^2+B1038^2)^0.5*(737.9^2+B1038^2)^0.5)/0.794346722854922)</f>
        <v>-2.4175815707424038</v>
      </c>
      <c r="B1038" s="6">
        <f t="shared" si="25"/>
        <v>574</v>
      </c>
    </row>
    <row r="1039" spans="1:2" ht="12.75">
      <c r="A1039">
        <f>20*LOG10((12200^2*B1039^4)/((20.59^2+B1039^2)*(12200^2+B1039^2)*(107.7^2+B1039^2)^0.5*(737.9^2+B1039^2)^0.5)/0.794346722854922)</f>
        <v>-2.4076831955022664</v>
      </c>
      <c r="B1039" s="6">
        <f t="shared" si="25"/>
        <v>575</v>
      </c>
    </row>
    <row r="1040" spans="1:2" ht="12.75">
      <c r="A1040">
        <f>20*LOG10((12200^2*B1040^4)/((20.59^2+B1040^2)*(12200^2+B1040^2)*(107.7^2+B1040^2)^0.5*(737.9^2+B1040^2)^0.5)/0.794346722854922)</f>
        <v>-2.397816445658298</v>
      </c>
      <c r="B1040" s="6">
        <f t="shared" si="25"/>
        <v>576</v>
      </c>
    </row>
    <row r="1041" spans="1:2" ht="12.75">
      <c r="A1041">
        <f>20*LOG10((12200^2*B1041^4)/((20.59^2+B1041^2)*(12200^2+B1041^2)*(107.7^2+B1041^2)^0.5*(737.9^2+B1041^2)^0.5)/0.794346722854922)</f>
        <v>-2.387981191705391</v>
      </c>
      <c r="B1041" s="6">
        <f t="shared" si="25"/>
        <v>577</v>
      </c>
    </row>
    <row r="1042" spans="1:2" ht="12.75">
      <c r="A1042">
        <f>20*LOG10((12200^2*B1042^4)/((20.59^2+B1042^2)*(12200^2+B1042^2)*(107.7^2+B1042^2)^0.5*(737.9^2+B1042^2)^0.5)/0.794346722854922)</f>
        <v>-2.3781773048306634</v>
      </c>
      <c r="B1042" s="6">
        <f t="shared" si="25"/>
        <v>578</v>
      </c>
    </row>
    <row r="1043" spans="1:2" ht="12.75">
      <c r="A1043">
        <f>20*LOG10((12200^2*B1043^4)/((20.59^2+B1043^2)*(12200^2+B1043^2)*(107.7^2+B1043^2)^0.5*(737.9^2+B1043^2)^0.5)/0.794346722854922)</f>
        <v>-2.368404656908562</v>
      </c>
      <c r="B1043" s="6">
        <f t="shared" si="25"/>
        <v>579</v>
      </c>
    </row>
    <row r="1044" spans="1:2" ht="12.75">
      <c r="A1044">
        <f>20*LOG10((12200^2*B1044^4)/((20.59^2+B1044^2)*(12200^2+B1044^2)*(107.7^2+B1044^2)^0.5*(737.9^2+B1044^2)^0.5)/0.794346722854922)</f>
        <v>-2.3586631204959834</v>
      </c>
      <c r="B1044" s="6">
        <f t="shared" si="25"/>
        <v>580</v>
      </c>
    </row>
    <row r="1045" spans="1:2" ht="12.75">
      <c r="A1045">
        <f>20*LOG10((12200^2*B1045^4)/((20.59^2+B1045^2)*(12200^2+B1045^2)*(107.7^2+B1045^2)^0.5*(737.9^2+B1045^2)^0.5)/0.794346722854922)</f>
        <v>-2.348952568827471</v>
      </c>
      <c r="B1045" s="6">
        <f t="shared" si="25"/>
        <v>581</v>
      </c>
    </row>
    <row r="1046" spans="1:2" ht="12.75">
      <c r="A1046">
        <f>20*LOG10((12200^2*B1046^4)/((20.59^2+B1046^2)*(12200^2+B1046^2)*(107.7^2+B1046^2)^0.5*(737.9^2+B1046^2)^0.5)/0.794346722854922)</f>
        <v>-2.3392728758104253</v>
      </c>
      <c r="B1046" s="6">
        <f t="shared" si="25"/>
        <v>582</v>
      </c>
    </row>
    <row r="1047" spans="1:2" ht="12.75">
      <c r="A1047">
        <f>20*LOG10((12200^2*B1047^4)/((20.59^2+B1047^2)*(12200^2+B1047^2)*(107.7^2+B1047^2)^0.5*(737.9^2+B1047^2)^0.5)/0.794346722854922)</f>
        <v>-2.329623916020382</v>
      </c>
      <c r="B1047" s="6">
        <f t="shared" si="25"/>
        <v>583</v>
      </c>
    </row>
    <row r="1048" spans="1:2" ht="12.75">
      <c r="A1048">
        <f>20*LOG10((12200^2*B1048^4)/((20.59^2+B1048^2)*(12200^2+B1048^2)*(107.7^2+B1048^2)^0.5*(737.9^2+B1048^2)^0.5)/0.794346722854922)</f>
        <v>-2.320005564696313</v>
      </c>
      <c r="B1048" s="6">
        <f t="shared" si="25"/>
        <v>584</v>
      </c>
    </row>
    <row r="1049" spans="1:2" ht="12.75">
      <c r="A1049">
        <f>20*LOG10((12200^2*B1049^4)/((20.59^2+B1049^2)*(12200^2+B1049^2)*(107.7^2+B1049^2)^0.5*(737.9^2+B1049^2)^0.5)/0.794346722854922)</f>
        <v>-2.3104176977360034</v>
      </c>
      <c r="B1049" s="6">
        <f t="shared" si="25"/>
        <v>585</v>
      </c>
    </row>
    <row r="1050" spans="1:2" ht="12.75">
      <c r="A1050">
        <f>20*LOG10((12200^2*B1050^4)/((20.59^2+B1050^2)*(12200^2+B1050^2)*(107.7^2+B1050^2)^0.5*(737.9^2+B1050^2)^0.5)/0.794346722854922)</f>
        <v>-2.3008601916914215</v>
      </c>
      <c r="B1050" s="6">
        <f t="shared" si="25"/>
        <v>586</v>
      </c>
    </row>
    <row r="1051" spans="1:2" ht="12.75">
      <c r="A1051">
        <f>20*LOG10((12200^2*B1051^4)/((20.59^2+B1051^2)*(12200^2+B1051^2)*(107.7^2+B1051^2)^0.5*(737.9^2+B1051^2)^0.5)/0.794346722854922)</f>
        <v>-2.2913329237641875</v>
      </c>
      <c r="B1051" s="6">
        <f t="shared" si="25"/>
        <v>587</v>
      </c>
    </row>
    <row r="1052" spans="1:2" ht="12.75">
      <c r="A1052">
        <f>20*LOG10((12200^2*B1052^4)/((20.59^2+B1052^2)*(12200^2+B1052^2)*(107.7^2+B1052^2)^0.5*(737.9^2+B1052^2)^0.5)/0.794346722854922)</f>
        <v>-2.281835771801028</v>
      </c>
      <c r="B1052" s="6">
        <f t="shared" si="25"/>
        <v>588</v>
      </c>
    </row>
    <row r="1053" spans="1:2" ht="12.75">
      <c r="A1053">
        <f>20*LOG10((12200^2*B1053^4)/((20.59^2+B1053^2)*(12200^2+B1053^2)*(107.7^2+B1053^2)^0.5*(737.9^2+B1053^2)^0.5)/0.794346722854922)</f>
        <v>-2.2723686142893182</v>
      </c>
      <c r="B1053" s="6">
        <f t="shared" si="25"/>
        <v>589</v>
      </c>
    </row>
    <row r="1054" spans="1:2" ht="12.75">
      <c r="A1054">
        <f>20*LOG10((12200^2*B1054^4)/((20.59^2+B1054^2)*(12200^2+B1054^2)*(107.7^2+B1054^2)^0.5*(737.9^2+B1054^2)^0.5)/0.794346722854922)</f>
        <v>-2.262931330352642</v>
      </c>
      <c r="B1054" s="6">
        <f t="shared" si="25"/>
        <v>590</v>
      </c>
    </row>
    <row r="1055" spans="1:2" ht="12.75">
      <c r="A1055">
        <f>20*LOG10((12200^2*B1055^4)/((20.59^2+B1055^2)*(12200^2+B1055^2)*(107.7^2+B1055^2)^0.5*(737.9^2+B1055^2)^0.5)/0.794346722854922)</f>
        <v>-2.2535237997463877</v>
      </c>
      <c r="B1055" s="6">
        <f t="shared" si="25"/>
        <v>591</v>
      </c>
    </row>
    <row r="1056" spans="1:2" ht="12.75">
      <c r="A1056">
        <f>20*LOG10((12200^2*B1056^4)/((20.59^2+B1056^2)*(12200^2+B1056^2)*(107.7^2+B1056^2)^0.5*(737.9^2+B1056^2)^0.5)/0.794346722854922)</f>
        <v>-2.244145902853401</v>
      </c>
      <c r="B1056" s="6">
        <f t="shared" si="25"/>
        <v>592</v>
      </c>
    </row>
    <row r="1057" spans="1:2" ht="12.75">
      <c r="A1057">
        <f>20*LOG10((12200^2*B1057^4)/((20.59^2+B1057^2)*(12200^2+B1057^2)*(107.7^2+B1057^2)^0.5*(737.9^2+B1057^2)^0.5)/0.794346722854922)</f>
        <v>-2.2347975206796544</v>
      </c>
      <c r="B1057" s="6">
        <f t="shared" si="25"/>
        <v>593</v>
      </c>
    </row>
    <row r="1058" spans="1:2" ht="12.75">
      <c r="A1058">
        <f>20*LOG10((12200^2*B1058^4)/((20.59^2+B1058^2)*(12200^2+B1058^2)*(107.7^2+B1058^2)^0.5*(737.9^2+B1058^2)^0.5)/0.794346722854922)</f>
        <v>-2.2254785348499837</v>
      </c>
      <c r="B1058" s="6">
        <f t="shared" si="25"/>
        <v>594</v>
      </c>
    </row>
    <row r="1059" spans="1:2" ht="12.75">
      <c r="A1059">
        <f>20*LOG10((12200^2*B1059^4)/((20.59^2+B1059^2)*(12200^2+B1059^2)*(107.7^2+B1059^2)^0.5*(737.9^2+B1059^2)^0.5)/0.794346722854922)</f>
        <v>-2.2161888276038426</v>
      </c>
      <c r="B1059" s="6">
        <f t="shared" si="25"/>
        <v>595</v>
      </c>
    </row>
    <row r="1060" spans="1:2" ht="12.75">
      <c r="A1060">
        <f>20*LOG10((12200^2*B1060^4)/((20.59^2+B1060^2)*(12200^2+B1060^2)*(107.7^2+B1060^2)^0.5*(737.9^2+B1060^2)^0.5)/0.794346722854922)</f>
        <v>-2.2069282817910936</v>
      </c>
      <c r="B1060" s="6">
        <f t="shared" si="25"/>
        <v>596</v>
      </c>
    </row>
    <row r="1061" spans="1:2" ht="12.75">
      <c r="A1061">
        <f>20*LOG10((12200^2*B1061^4)/((20.59^2+B1061^2)*(12200^2+B1061^2)*(107.7^2+B1061^2)^0.5*(737.9^2+B1061^2)^0.5)/0.794346722854922)</f>
        <v>-2.197696780867851</v>
      </c>
      <c r="B1061" s="6">
        <f t="shared" si="25"/>
        <v>597</v>
      </c>
    </row>
    <row r="1062" spans="1:2" ht="12.75">
      <c r="A1062">
        <f>20*LOG10((12200^2*B1062^4)/((20.59^2+B1062^2)*(12200^2+B1062^2)*(107.7^2+B1062^2)^0.5*(737.9^2+B1062^2)^0.5)/0.794346722854922)</f>
        <v>-2.188494208892355</v>
      </c>
      <c r="B1062" s="6">
        <f t="shared" si="25"/>
        <v>598</v>
      </c>
    </row>
    <row r="1063" spans="1:2" ht="12.75">
      <c r="A1063">
        <f>20*LOG10((12200^2*B1063^4)/((20.59^2+B1063^2)*(12200^2+B1063^2)*(107.7^2+B1063^2)^0.5*(737.9^2+B1063^2)^0.5)/0.794346722854922)</f>
        <v>-2.1793204505208648</v>
      </c>
      <c r="B1063" s="6">
        <f t="shared" si="25"/>
        <v>599</v>
      </c>
    </row>
    <row r="1064" spans="1:2" ht="12.75">
      <c r="A1064">
        <f>20*LOG10((12200^2*B1064^4)/((20.59^2+B1064^2)*(12200^2+B1064^2)*(107.7^2+B1064^2)^0.5*(737.9^2+B1064^2)^0.5)/0.794346722854922)</f>
        <v>-2.1701753910036357</v>
      </c>
      <c r="B1064" s="6">
        <f t="shared" si="25"/>
        <v>600</v>
      </c>
    </row>
    <row r="1065" spans="1:2" ht="12.75">
      <c r="A1065">
        <f>20*LOG10((12200^2*B1065^4)/((20.59^2+B1065^2)*(12200^2+B1065^2)*(107.7^2+B1065^2)^0.5*(737.9^2+B1065^2)^0.5)/0.794346722854922)</f>
        <v>-2.161058916180864</v>
      </c>
      <c r="B1065" s="6">
        <f t="shared" si="25"/>
        <v>601</v>
      </c>
    </row>
    <row r="1066" spans="1:2" ht="12.75">
      <c r="A1066">
        <f>20*LOG10((12200^2*B1066^4)/((20.59^2+B1066^2)*(12200^2+B1066^2)*(107.7^2+B1066^2)^0.5*(737.9^2+B1066^2)^0.5)/0.794346722854922)</f>
        <v>-2.1519709124787294</v>
      </c>
      <c r="B1066" s="6">
        <f t="shared" si="25"/>
        <v>602</v>
      </c>
    </row>
    <row r="1067" spans="1:2" ht="12.75">
      <c r="A1067">
        <f>20*LOG10((12200^2*B1067^4)/((20.59^2+B1067^2)*(12200^2+B1067^2)*(107.7^2+B1067^2)^0.5*(737.9^2+B1067^2)^0.5)/0.794346722854922)</f>
        <v>-2.142911266905441</v>
      </c>
      <c r="B1067" s="6">
        <f t="shared" si="25"/>
        <v>603</v>
      </c>
    </row>
    <row r="1068" spans="1:2" ht="12.75">
      <c r="A1068">
        <f>20*LOG10((12200^2*B1068^4)/((20.59^2+B1068^2)*(12200^2+B1068^2)*(107.7^2+B1068^2)^0.5*(737.9^2+B1068^2)^0.5)/0.794346722854922)</f>
        <v>-2.1338798670473165</v>
      </c>
      <c r="B1068" s="6">
        <f t="shared" si="25"/>
        <v>604</v>
      </c>
    </row>
    <row r="1069" spans="1:2" ht="12.75">
      <c r="A1069">
        <f>20*LOG10((12200^2*B1069^4)/((20.59^2+B1069^2)*(12200^2+B1069^2)*(107.7^2+B1069^2)^0.5*(737.9^2+B1069^2)^0.5)/0.794346722854922)</f>
        <v>-2.1248766010649174</v>
      </c>
      <c r="B1069" s="6">
        <f t="shared" si="25"/>
        <v>605</v>
      </c>
    </row>
    <row r="1070" spans="1:2" ht="12.75">
      <c r="A1070">
        <f>20*LOG10((12200^2*B1070^4)/((20.59^2+B1070^2)*(12200^2+B1070^2)*(107.7^2+B1070^2)^0.5*(737.9^2+B1070^2)^0.5)/0.794346722854922)</f>
        <v>-2.1159013576891863</v>
      </c>
      <c r="B1070" s="6">
        <f t="shared" si="25"/>
        <v>606</v>
      </c>
    </row>
    <row r="1071" spans="1:2" ht="12.75">
      <c r="A1071">
        <f>20*LOG10((12200^2*B1071^4)/((20.59^2+B1071^2)*(12200^2+B1071^2)*(107.7^2+B1071^2)^0.5*(737.9^2+B1071^2)^0.5)/0.794346722854922)</f>
        <v>-2.106954026217648</v>
      </c>
      <c r="B1071" s="6">
        <f t="shared" si="25"/>
        <v>607</v>
      </c>
    </row>
    <row r="1072" spans="1:2" ht="12.75">
      <c r="A1072">
        <f>20*LOG10((12200^2*B1072^4)/((20.59^2+B1072^2)*(12200^2+B1072^2)*(107.7^2+B1072^2)^0.5*(737.9^2+B1072^2)^0.5)/0.794346722854922)</f>
        <v>-2.09803449651064</v>
      </c>
      <c r="B1072" s="6">
        <f t="shared" si="25"/>
        <v>608</v>
      </c>
    </row>
    <row r="1073" spans="1:2" ht="12.75">
      <c r="A1073">
        <f>20*LOG10((12200^2*B1073^4)/((20.59^2+B1073^2)*(12200^2+B1073^2)*(107.7^2+B1073^2)^0.5*(737.9^2+B1073^2)^0.5)/0.794346722854922)</f>
        <v>-2.089142658987542</v>
      </c>
      <c r="B1073" s="6">
        <f t="shared" si="25"/>
        <v>609</v>
      </c>
    </row>
    <row r="1074" spans="1:2" ht="12.75">
      <c r="A1074">
        <f>20*LOG10((12200^2*B1074^4)/((20.59^2+B1074^2)*(12200^2+B1074^2)*(107.7^2+B1074^2)^0.5*(737.9^2+B1074^2)^0.5)/0.794346722854922)</f>
        <v>-2.0802784046230856</v>
      </c>
      <c r="B1074" s="6">
        <f t="shared" si="25"/>
        <v>610</v>
      </c>
    </row>
    <row r="1075" spans="1:2" ht="12.75">
      <c r="A1075">
        <f>20*LOG10((12200^2*B1075^4)/((20.59^2+B1075^2)*(12200^2+B1075^2)*(107.7^2+B1075^2)^0.5*(737.9^2+B1075^2)^0.5)/0.794346722854922)</f>
        <v>-2.0714416249436725</v>
      </c>
      <c r="B1075" s="6">
        <f t="shared" si="25"/>
        <v>611</v>
      </c>
    </row>
    <row r="1076" spans="1:2" ht="12.75">
      <c r="A1076">
        <f>20*LOG10((12200^2*B1076^4)/((20.59^2+B1076^2)*(12200^2+B1076^2)*(107.7^2+B1076^2)^0.5*(737.9^2+B1076^2)^0.5)/0.794346722854922)</f>
        <v>-2.0626322120237033</v>
      </c>
      <c r="B1076" s="6">
        <f t="shared" si="25"/>
        <v>612</v>
      </c>
    </row>
    <row r="1077" spans="1:2" ht="12.75">
      <c r="A1077">
        <f>20*LOG10((12200^2*B1077^4)/((20.59^2+B1077^2)*(12200^2+B1077^2)*(107.7^2+B1077^2)^0.5*(737.9^2+B1077^2)^0.5)/0.794346722854922)</f>
        <v>-2.053850058481995</v>
      </c>
      <c r="B1077" s="6">
        <f t="shared" si="25"/>
        <v>613</v>
      </c>
    </row>
    <row r="1078" spans="1:2" ht="12.75">
      <c r="A1078">
        <f>20*LOG10((12200^2*B1078^4)/((20.59^2+B1078^2)*(12200^2+B1078^2)*(107.7^2+B1078^2)^0.5*(737.9^2+B1078^2)^0.5)/0.794346722854922)</f>
        <v>-2.045095057478171</v>
      </c>
      <c r="B1078" s="6">
        <f t="shared" si="25"/>
        <v>614</v>
      </c>
    </row>
    <row r="1079" spans="1:2" ht="12.75">
      <c r="A1079">
        <f>20*LOG10((12200^2*B1079^4)/((20.59^2+B1079^2)*(12200^2+B1079^2)*(107.7^2+B1079^2)^0.5*(737.9^2+B1079^2)^0.5)/0.794346722854922)</f>
        <v>-2.0363671027091104</v>
      </c>
      <c r="B1079" s="6">
        <f t="shared" si="25"/>
        <v>615</v>
      </c>
    </row>
    <row r="1080" spans="1:2" ht="12.75">
      <c r="A1080">
        <f>20*LOG10((12200^2*B1080^4)/((20.59^2+B1080^2)*(12200^2+B1080^2)*(107.7^2+B1080^2)^0.5*(737.9^2+B1080^2)^0.5)/0.794346722854922)</f>
        <v>-2.027666088405428</v>
      </c>
      <c r="B1080" s="6">
        <f t="shared" si="25"/>
        <v>616</v>
      </c>
    </row>
    <row r="1081" spans="1:2" ht="12.75">
      <c r="A1081">
        <f>20*LOG10((12200^2*B1081^4)/((20.59^2+B1081^2)*(12200^2+B1081^2)*(107.7^2+B1081^2)^0.5*(737.9^2+B1081^2)^0.5)/0.794346722854922)</f>
        <v>-2.018991909327981</v>
      </c>
      <c r="B1081" s="6">
        <f t="shared" si="25"/>
        <v>617</v>
      </c>
    </row>
    <row r="1082" spans="1:2" ht="12.75">
      <c r="A1082">
        <f>20*LOG10((12200^2*B1082^4)/((20.59^2+B1082^2)*(12200^2+B1082^2)*(107.7^2+B1082^2)^0.5*(737.9^2+B1082^2)^0.5)/0.794346722854922)</f>
        <v>-2.0103444607644</v>
      </c>
      <c r="B1082" s="6">
        <f t="shared" si="25"/>
        <v>618</v>
      </c>
    </row>
    <row r="1083" spans="1:2" ht="12.75">
      <c r="A1083">
        <f>20*LOG10((12200^2*B1083^4)/((20.59^2+B1083^2)*(12200^2+B1083^2)*(107.7^2+B1083^2)^0.5*(737.9^2+B1083^2)^0.5)/0.794346722854922)</f>
        <v>-2.001723638525651</v>
      </c>
      <c r="B1083" s="6">
        <f t="shared" si="25"/>
        <v>619</v>
      </c>
    </row>
    <row r="1084" spans="1:2" ht="12.75">
      <c r="A1084">
        <f>20*LOG10((12200^2*B1084^4)/((20.59^2+B1084^2)*(12200^2+B1084^2)*(107.7^2+B1084^2)^0.5*(737.9^2+B1084^2)^0.5)/0.794346722854922)</f>
        <v>-1.9931293389426405</v>
      </c>
      <c r="B1084" s="6">
        <f t="shared" si="25"/>
        <v>620</v>
      </c>
    </row>
    <row r="1085" spans="1:2" ht="12.75">
      <c r="A1085">
        <f>20*LOG10((12200^2*B1085^4)/((20.59^2+B1085^2)*(12200^2+B1085^2)*(107.7^2+B1085^2)^0.5*(737.9^2+B1085^2)^0.5)/0.794346722854922)</f>
        <v>-1.9845614588628329</v>
      </c>
      <c r="B1085" s="6">
        <f t="shared" si="25"/>
        <v>621</v>
      </c>
    </row>
    <row r="1086" spans="1:2" ht="12.75">
      <c r="A1086">
        <f>20*LOG10((12200^2*B1086^4)/((20.59^2+B1086^2)*(12200^2+B1086^2)*(107.7^2+B1086^2)^0.5*(737.9^2+B1086^2)^0.5)/0.794346722854922)</f>
        <v>-1.9760198956468986</v>
      </c>
      <c r="B1086" s="6">
        <f t="shared" si="25"/>
        <v>622</v>
      </c>
    </row>
    <row r="1087" spans="1:2" ht="12.75">
      <c r="A1087">
        <f>20*LOG10((12200^2*B1087^4)/((20.59^2+B1087^2)*(12200^2+B1087^2)*(107.7^2+B1087^2)^0.5*(737.9^2+B1087^2)^0.5)/0.794346722854922)</f>
        <v>-1.9675045471653931</v>
      </c>
      <c r="B1087" s="6">
        <f t="shared" si="25"/>
        <v>623</v>
      </c>
    </row>
    <row r="1088" spans="1:2" ht="12.75">
      <c r="A1088">
        <f>20*LOG10((12200^2*B1088^4)/((20.59^2+B1088^2)*(12200^2+B1088^2)*(107.7^2+B1088^2)^0.5*(737.9^2+B1088^2)^0.5)/0.794346722854922)</f>
        <v>-1.9590153117954778</v>
      </c>
      <c r="B1088" s="6">
        <f t="shared" si="25"/>
        <v>624</v>
      </c>
    </row>
    <row r="1089" spans="1:2" ht="12.75">
      <c r="A1089">
        <f>20*LOG10((12200^2*B1089^4)/((20.59^2+B1089^2)*(12200^2+B1089^2)*(107.7^2+B1089^2)^0.5*(737.9^2+B1089^2)^0.5)/0.794346722854922)</f>
        <v>-1.9505520884176453</v>
      </c>
      <c r="B1089" s="6">
        <f t="shared" si="25"/>
        <v>625</v>
      </c>
    </row>
    <row r="1090" spans="1:2" ht="12.75">
      <c r="A1090">
        <f>20*LOG10((12200^2*B1090^4)/((20.59^2+B1090^2)*(12200^2+B1090^2)*(107.7^2+B1090^2)^0.5*(737.9^2+B1090^2)^0.5)/0.794346722854922)</f>
        <v>-1.9421147764124802</v>
      </c>
      <c r="B1090" s="6">
        <f t="shared" si="25"/>
        <v>626</v>
      </c>
    </row>
    <row r="1091" spans="1:2" ht="12.75">
      <c r="A1091">
        <f>20*LOG10((12200^2*B1091^4)/((20.59^2+B1091^2)*(12200^2+B1091^2)*(107.7^2+B1091^2)^0.5*(737.9^2+B1091^2)^0.5)/0.794346722854922)</f>
        <v>-1.9337032756574544</v>
      </c>
      <c r="B1091" s="6">
        <f t="shared" si="25"/>
        <v>627</v>
      </c>
    </row>
    <row r="1092" spans="1:2" ht="12.75">
      <c r="A1092">
        <f>20*LOG10((12200^2*B1092^4)/((20.59^2+B1092^2)*(12200^2+B1092^2)*(107.7^2+B1092^2)^0.5*(737.9^2+B1092^2)^0.5)/0.794346722854922)</f>
        <v>-1.9253174865237497</v>
      </c>
      <c r="B1092" s="6">
        <f t="shared" si="25"/>
        <v>628</v>
      </c>
    </row>
    <row r="1093" spans="1:2" ht="12.75">
      <c r="A1093">
        <f>20*LOG10((12200^2*B1093^4)/((20.59^2+B1093^2)*(12200^2+B1093^2)*(107.7^2+B1093^2)^0.5*(737.9^2+B1093^2)^0.5)/0.794346722854922)</f>
        <v>-1.9169573098730852</v>
      </c>
      <c r="B1093" s="6">
        <f t="shared" si="25"/>
        <v>629</v>
      </c>
    </row>
    <row r="1094" spans="1:2" ht="12.75">
      <c r="A1094">
        <f>20*LOG10((12200^2*B1094^4)/((20.59^2+B1094^2)*(12200^2+B1094^2)*(107.7^2+B1094^2)^0.5*(737.9^2+B1094^2)^0.5)/0.794346722854922)</f>
        <v>-1.9086226470546064</v>
      </c>
      <c r="B1094" s="6">
        <f t="shared" si="25"/>
        <v>630</v>
      </c>
    </row>
    <row r="1095" spans="1:2" ht="12.75">
      <c r="A1095">
        <f>20*LOG10((12200^2*B1095^4)/((20.59^2+B1095^2)*(12200^2+B1095^2)*(107.7^2+B1095^2)^0.5*(737.9^2+B1095^2)^0.5)/0.794346722854922)</f>
        <v>-1.9003133999017632</v>
      </c>
      <c r="B1095" s="6">
        <f aca="true" t="shared" si="26" ref="B1095:B1158">B1094+1</f>
        <v>631</v>
      </c>
    </row>
    <row r="1096" spans="1:2" ht="12.75">
      <c r="A1096">
        <f>20*LOG10((12200^2*B1096^4)/((20.59^2+B1096^2)*(12200^2+B1096^2)*(107.7^2+B1096^2)^0.5*(737.9^2+B1096^2)^0.5)/0.794346722854922)</f>
        <v>-1.892029470729245</v>
      </c>
      <c r="B1096" s="6">
        <f t="shared" si="26"/>
        <v>632</v>
      </c>
    </row>
    <row r="1097" spans="1:2" ht="12.75">
      <c r="A1097">
        <f>20*LOG10((12200^2*B1097^4)/((20.59^2+B1097^2)*(12200^2+B1097^2)*(107.7^2+B1097^2)^0.5*(737.9^2+B1097^2)^0.5)/0.794346722854922)</f>
        <v>-1.8837707623299287</v>
      </c>
      <c r="B1097" s="6">
        <f t="shared" si="26"/>
        <v>633</v>
      </c>
    </row>
    <row r="1098" spans="1:2" ht="12.75">
      <c r="A1098">
        <f>20*LOG10((12200^2*B1098^4)/((20.59^2+B1098^2)*(12200^2+B1098^2)*(107.7^2+B1098^2)^0.5*(737.9^2+B1098^2)^0.5)/0.794346722854922)</f>
        <v>-1.8755371779718268</v>
      </c>
      <c r="B1098" s="6">
        <f t="shared" si="26"/>
        <v>634</v>
      </c>
    </row>
    <row r="1099" spans="1:2" ht="12.75">
      <c r="A1099">
        <f>20*LOG10((12200^2*B1099^4)/((20.59^2+B1099^2)*(12200^2+B1099^2)*(107.7^2+B1099^2)^0.5*(737.9^2+B1099^2)^0.5)/0.794346722854922)</f>
        <v>-1.8673286213951186</v>
      </c>
      <c r="B1099" s="6">
        <f t="shared" si="26"/>
        <v>635</v>
      </c>
    </row>
    <row r="1100" spans="1:2" ht="12.75">
      <c r="A1100">
        <f>20*LOG10((12200^2*B1100^4)/((20.59^2+B1100^2)*(12200^2+B1100^2)*(107.7^2+B1100^2)^0.5*(737.9^2+B1100^2)^0.5)/0.794346722854922)</f>
        <v>-1.8591449968091578</v>
      </c>
      <c r="B1100" s="6">
        <f t="shared" si="26"/>
        <v>636</v>
      </c>
    </row>
    <row r="1101" spans="1:2" ht="12.75">
      <c r="A1101">
        <f>20*LOG10((12200^2*B1101^4)/((20.59^2+B1101^2)*(12200^2+B1101^2)*(107.7^2+B1101^2)^0.5*(737.9^2+B1101^2)^0.5)/0.794346722854922)</f>
        <v>-1.8509862088895048</v>
      </c>
      <c r="B1101" s="6">
        <f t="shared" si="26"/>
        <v>637</v>
      </c>
    </row>
    <row r="1102" spans="1:2" ht="12.75">
      <c r="A1102">
        <f>20*LOG10((12200^2*B1102^4)/((20.59^2+B1102^2)*(12200^2+B1102^2)*(107.7^2+B1102^2)^0.5*(737.9^2+B1102^2)^0.5)/0.794346722854922)</f>
        <v>-1.8428521627750192</v>
      </c>
      <c r="B1102" s="6">
        <f t="shared" si="26"/>
        <v>638</v>
      </c>
    </row>
    <row r="1103" spans="1:2" ht="12.75">
      <c r="A1103">
        <f>20*LOG10((12200^2*B1103^4)/((20.59^2+B1103^2)*(12200^2+B1103^2)*(107.7^2+B1103^2)^0.5*(737.9^2+B1103^2)^0.5)/0.794346722854922)</f>
        <v>-1.8347427640649407</v>
      </c>
      <c r="B1103" s="6">
        <f t="shared" si="26"/>
        <v>639</v>
      </c>
    </row>
    <row r="1104" spans="1:2" ht="12.75">
      <c r="A1104">
        <f>20*LOG10((12200^2*B1104^4)/((20.59^2+B1104^2)*(12200^2+B1104^2)*(107.7^2+B1104^2)^0.5*(737.9^2+B1104^2)^0.5)/0.794346722854922)</f>
        <v>-1.826657918816014</v>
      </c>
      <c r="B1104" s="6">
        <f t="shared" si="26"/>
        <v>640</v>
      </c>
    </row>
    <row r="1105" spans="1:2" ht="12.75">
      <c r="A1105">
        <f>20*LOG10((12200^2*B1105^4)/((20.59^2+B1105^2)*(12200^2+B1105^2)*(107.7^2+B1105^2)^0.5*(737.9^2+B1105^2)^0.5)/0.794346722854922)</f>
        <v>-1.8185975335396296</v>
      </c>
      <c r="B1105" s="6">
        <f t="shared" si="26"/>
        <v>641</v>
      </c>
    </row>
    <row r="1106" spans="1:2" ht="12.75">
      <c r="A1106">
        <f>20*LOG10((12200^2*B1106^4)/((20.59^2+B1106^2)*(12200^2+B1106^2)*(107.7^2+B1106^2)^0.5*(737.9^2+B1106^2)^0.5)/0.794346722854922)</f>
        <v>-1.810561515198976</v>
      </c>
      <c r="B1106" s="6">
        <f t="shared" si="26"/>
        <v>642</v>
      </c>
    </row>
    <row r="1107" spans="1:2" ht="12.75">
      <c r="A1107">
        <f>20*LOG10((12200^2*B1107^4)/((20.59^2+B1107^2)*(12200^2+B1107^2)*(107.7^2+B1107^2)^0.5*(737.9^2+B1107^2)^0.5)/0.794346722854922)</f>
        <v>-1.8025497712062475</v>
      </c>
      <c r="B1107" s="6">
        <f t="shared" si="26"/>
        <v>643</v>
      </c>
    </row>
    <row r="1108" spans="1:2" ht="12.75">
      <c r="A1108">
        <f>20*LOG10((12200^2*B1108^4)/((20.59^2+B1108^2)*(12200^2+B1108^2)*(107.7^2+B1108^2)^0.5*(737.9^2+B1108^2)^0.5)/0.794346722854922)</f>
        <v>-1.794562209419845</v>
      </c>
      <c r="B1108" s="6">
        <f t="shared" si="26"/>
        <v>644</v>
      </c>
    </row>
    <row r="1109" spans="1:2" ht="12.75">
      <c r="A1109">
        <f>20*LOG10((12200^2*B1109^4)/((20.59^2+B1109^2)*(12200^2+B1109^2)*(107.7^2+B1109^2)^0.5*(737.9^2+B1109^2)^0.5)/0.794346722854922)</f>
        <v>-1.7865987381416104</v>
      </c>
      <c r="B1109" s="6">
        <f t="shared" si="26"/>
        <v>645</v>
      </c>
    </row>
    <row r="1110" spans="1:2" ht="12.75">
      <c r="A1110">
        <f>20*LOG10((12200^2*B1110^4)/((20.59^2+B1110^2)*(12200^2+B1110^2)*(107.7^2+B1110^2)^0.5*(737.9^2+B1110^2)^0.5)/0.794346722854922)</f>
        <v>-1.7786592661140685</v>
      </c>
      <c r="B1110" s="6">
        <f t="shared" si="26"/>
        <v>646</v>
      </c>
    </row>
    <row r="1111" spans="1:2" ht="12.75">
      <c r="A1111">
        <f>20*LOG10((12200^2*B1111^4)/((20.59^2+B1111^2)*(12200^2+B1111^2)*(107.7^2+B1111^2)^0.5*(737.9^2+B1111^2)^0.5)/0.794346722854922)</f>
        <v>-1.7707437025177315</v>
      </c>
      <c r="B1111" s="6">
        <f t="shared" si="26"/>
        <v>647</v>
      </c>
    </row>
    <row r="1112" spans="1:2" ht="12.75">
      <c r="A1112">
        <f>20*LOG10((12200^2*B1112^4)/((20.59^2+B1112^2)*(12200^2+B1112^2)*(107.7^2+B1112^2)^0.5*(737.9^2+B1112^2)^0.5)/0.794346722854922)</f>
        <v>-1.7628519569683703</v>
      </c>
      <c r="B1112" s="6">
        <f t="shared" si="26"/>
        <v>648</v>
      </c>
    </row>
    <row r="1113" spans="1:2" ht="12.75">
      <c r="A1113">
        <f>20*LOG10((12200^2*B1113^4)/((20.59^2+B1113^2)*(12200^2+B1113^2)*(107.7^2+B1113^2)^0.5*(737.9^2+B1113^2)^0.5)/0.794346722854922)</f>
        <v>-1.7549839395143536</v>
      </c>
      <c r="B1113" s="6">
        <f t="shared" si="26"/>
        <v>649</v>
      </c>
    </row>
    <row r="1114" spans="1:2" ht="12.75">
      <c r="A1114">
        <f>20*LOG10((12200^2*B1114^4)/((20.59^2+B1114^2)*(12200^2+B1114^2)*(107.7^2+B1114^2)^0.5*(737.9^2+B1114^2)^0.5)/0.794346722854922)</f>
        <v>-1.747139560633987</v>
      </c>
      <c r="B1114" s="6">
        <f t="shared" si="26"/>
        <v>650</v>
      </c>
    </row>
    <row r="1115" spans="1:2" ht="12.75">
      <c r="A1115">
        <f>20*LOG10((12200^2*B1115^4)/((20.59^2+B1115^2)*(12200^2+B1115^2)*(107.7^2+B1115^2)^0.5*(737.9^2+B1115^2)^0.5)/0.794346722854922)</f>
        <v>-1.7393187312328635</v>
      </c>
      <c r="B1115" s="6">
        <f t="shared" si="26"/>
        <v>651</v>
      </c>
    </row>
    <row r="1116" spans="1:2" ht="12.75">
      <c r="A1116">
        <f>20*LOG10((12200^2*B1116^4)/((20.59^2+B1116^2)*(12200^2+B1116^2)*(107.7^2+B1116^2)^0.5*(737.9^2+B1116^2)^0.5)/0.794346722854922)</f>
        <v>-1.7315213626412649</v>
      </c>
      <c r="B1116" s="6">
        <f t="shared" si="26"/>
        <v>652</v>
      </c>
    </row>
    <row r="1117" spans="1:2" ht="12.75">
      <c r="A1117">
        <f>20*LOG10((12200^2*B1117^4)/((20.59^2+B1117^2)*(12200^2+B1117^2)*(107.7^2+B1117^2)^0.5*(737.9^2+B1117^2)^0.5)/0.794346722854922)</f>
        <v>-1.7237473666115606</v>
      </c>
      <c r="B1117" s="6">
        <f t="shared" si="26"/>
        <v>653</v>
      </c>
    </row>
    <row r="1118" spans="1:2" ht="12.75">
      <c r="A1118">
        <f>20*LOG10((12200^2*B1118^4)/((20.59^2+B1118^2)*(12200^2+B1118^2)*(107.7^2+B1118^2)^0.5*(737.9^2+B1118^2)^0.5)/0.794346722854922)</f>
        <v>-1.7159966553156254</v>
      </c>
      <c r="B1118" s="6">
        <f t="shared" si="26"/>
        <v>654</v>
      </c>
    </row>
    <row r="1119" spans="1:2" ht="12.75">
      <c r="A1119">
        <f>20*LOG10((12200^2*B1119^4)/((20.59^2+B1119^2)*(12200^2+B1119^2)*(107.7^2+B1119^2)^0.5*(737.9^2+B1119^2)^0.5)/0.794346722854922)</f>
        <v>-1.7082691413422961</v>
      </c>
      <c r="B1119" s="6">
        <f t="shared" si="26"/>
        <v>655</v>
      </c>
    </row>
    <row r="1120" spans="1:2" ht="12.75">
      <c r="A1120">
        <f>20*LOG10((12200^2*B1120^4)/((20.59^2+B1120^2)*(12200^2+B1120^2)*(107.7^2+B1120^2)^0.5*(737.9^2+B1120^2)^0.5)/0.794346722854922)</f>
        <v>-1.7005647376948256</v>
      </c>
      <c r="B1120" s="6">
        <f t="shared" si="26"/>
        <v>656</v>
      </c>
    </row>
    <row r="1121" spans="1:2" ht="12.75">
      <c r="A1121">
        <f>20*LOG10((12200^2*B1121^4)/((20.59^2+B1121^2)*(12200^2+B1121^2)*(107.7^2+B1121^2)^0.5*(737.9^2+B1121^2)^0.5)/0.794346722854922)</f>
        <v>-1.6928833577883902</v>
      </c>
      <c r="B1121" s="6">
        <f t="shared" si="26"/>
        <v>657</v>
      </c>
    </row>
    <row r="1122" spans="1:2" ht="12.75">
      <c r="A1122">
        <f>20*LOG10((12200^2*B1122^4)/((20.59^2+B1122^2)*(12200^2+B1122^2)*(107.7^2+B1122^2)^0.5*(737.9^2+B1122^2)^0.5)/0.794346722854922)</f>
        <v>-1.685224915447566</v>
      </c>
      <c r="B1122" s="6">
        <f t="shared" si="26"/>
        <v>658</v>
      </c>
    </row>
    <row r="1123" spans="1:2" ht="12.75">
      <c r="A1123">
        <f>20*LOG10((12200^2*B1123^4)/((20.59^2+B1123^2)*(12200^2+B1123^2)*(107.7^2+B1123^2)^0.5*(737.9^2+B1123^2)^0.5)/0.794346722854922)</f>
        <v>-1.6775893249038791</v>
      </c>
      <c r="B1123" s="6">
        <f t="shared" si="26"/>
        <v>659</v>
      </c>
    </row>
    <row r="1124" spans="1:2" ht="12.75">
      <c r="A1124">
        <f>20*LOG10((12200^2*B1124^4)/((20.59^2+B1124^2)*(12200^2+B1124^2)*(107.7^2+B1124^2)^0.5*(737.9^2+B1124^2)^0.5)/0.794346722854922)</f>
        <v>-1.669976500793338</v>
      </c>
      <c r="B1124" s="6">
        <f t="shared" si="26"/>
        <v>660</v>
      </c>
    </row>
    <row r="1125" spans="1:2" ht="12.75">
      <c r="A1125">
        <f>20*LOG10((12200^2*B1125^4)/((20.59^2+B1125^2)*(12200^2+B1125^2)*(107.7^2+B1125^2)^0.5*(737.9^2+B1125^2)^0.5)/0.794346722854922)</f>
        <v>-1.6623863581539957</v>
      </c>
      <c r="B1125" s="6">
        <f t="shared" si="26"/>
        <v>661</v>
      </c>
    </row>
    <row r="1126" spans="1:2" ht="12.75">
      <c r="A1126">
        <f>20*LOG10((12200^2*B1126^4)/((20.59^2+B1126^2)*(12200^2+B1126^2)*(107.7^2+B1126^2)^0.5*(737.9^2+B1126^2)^0.5)/0.794346722854922)</f>
        <v>-1.654818812423541</v>
      </c>
      <c r="B1126" s="6">
        <f t="shared" si="26"/>
        <v>662</v>
      </c>
    </row>
    <row r="1127" spans="1:2" ht="12.75">
      <c r="A1127">
        <f>20*LOG10((12200^2*B1127^4)/((20.59^2+B1127^2)*(12200^2+B1127^2)*(107.7^2+B1127^2)^0.5*(737.9^2+B1127^2)^0.5)/0.794346722854922)</f>
        <v>-1.6472737794368921</v>
      </c>
      <c r="B1127" s="6">
        <f t="shared" si="26"/>
        <v>663</v>
      </c>
    </row>
    <row r="1128" spans="1:2" ht="12.75">
      <c r="A1128">
        <f>20*LOG10((12200^2*B1128^4)/((20.59^2+B1128^2)*(12200^2+B1128^2)*(107.7^2+B1128^2)^0.5*(737.9^2+B1128^2)^0.5)/0.794346722854922)</f>
        <v>-1.6397511754238216</v>
      </c>
      <c r="B1128" s="6">
        <f t="shared" si="26"/>
        <v>664</v>
      </c>
    </row>
    <row r="1129" spans="1:2" ht="12.75">
      <c r="A1129">
        <f>20*LOG10((12200^2*B1129^4)/((20.59^2+B1129^2)*(12200^2+B1129^2)*(107.7^2+B1129^2)^0.5*(737.9^2+B1129^2)^0.5)/0.794346722854922)</f>
        <v>-1.632250917006587</v>
      </c>
      <c r="B1129" s="6">
        <f t="shared" si="26"/>
        <v>665</v>
      </c>
    </row>
    <row r="1130" spans="1:2" ht="12.75">
      <c r="A1130">
        <f>20*LOG10((12200^2*B1130^4)/((20.59^2+B1130^2)*(12200^2+B1130^2)*(107.7^2+B1130^2)^0.5*(737.9^2+B1130^2)^0.5)/0.794346722854922)</f>
        <v>-1.6247729211976085</v>
      </c>
      <c r="B1130" s="6">
        <f t="shared" si="26"/>
        <v>666</v>
      </c>
    </row>
    <row r="1131" spans="1:2" ht="12.75">
      <c r="A1131">
        <f>20*LOG10((12200^2*B1131^4)/((20.59^2+B1131^2)*(12200^2+B1131^2)*(107.7^2+B1131^2)^0.5*(737.9^2+B1131^2)^0.5)/0.794346722854922)</f>
        <v>-1.6173171053971167</v>
      </c>
      <c r="B1131" s="6">
        <f t="shared" si="26"/>
        <v>667</v>
      </c>
    </row>
    <row r="1132" spans="1:2" ht="12.75">
      <c r="A1132">
        <f>20*LOG10((12200^2*B1132^4)/((20.59^2+B1132^2)*(12200^2+B1132^2)*(107.7^2+B1132^2)^0.5*(737.9^2+B1132^2)^0.5)/0.794346722854922)</f>
        <v>-1.6098833873908556</v>
      </c>
      <c r="B1132" s="6">
        <f t="shared" si="26"/>
        <v>668</v>
      </c>
    </row>
    <row r="1133" spans="1:2" ht="12.75">
      <c r="A1133">
        <f>20*LOG10((12200^2*B1133^4)/((20.59^2+B1133^2)*(12200^2+B1133^2)*(107.7^2+B1133^2)^0.5*(737.9^2+B1133^2)^0.5)/0.794346722854922)</f>
        <v>-1.6024716853478014</v>
      </c>
      <c r="B1133" s="6">
        <f t="shared" si="26"/>
        <v>669</v>
      </c>
    </row>
    <row r="1134" spans="1:2" ht="12.75">
      <c r="A1134">
        <f>20*LOG10((12200^2*B1134^4)/((20.59^2+B1134^2)*(12200^2+B1134^2)*(107.7^2+B1134^2)^0.5*(737.9^2+B1134^2)^0.5)/0.794346722854922)</f>
        <v>-1.595081917817882</v>
      </c>
      <c r="B1134" s="6">
        <f t="shared" si="26"/>
        <v>670</v>
      </c>
    </row>
    <row r="1135" spans="1:2" ht="12.75">
      <c r="A1135">
        <f>20*LOG10((12200^2*B1135^4)/((20.59^2+B1135^2)*(12200^2+B1135^2)*(107.7^2+B1135^2)^0.5*(737.9^2+B1135^2)^0.5)/0.794346722854922)</f>
        <v>-1.5877140037297235</v>
      </c>
      <c r="B1135" s="6">
        <f t="shared" si="26"/>
        <v>671</v>
      </c>
    </row>
    <row r="1136" spans="1:2" ht="12.75">
      <c r="A1136">
        <f>20*LOG10((12200^2*B1136^4)/((20.59^2+B1136^2)*(12200^2+B1136^2)*(107.7^2+B1136^2)^0.5*(737.9^2+B1136^2)^0.5)/0.794346722854922)</f>
        <v>-1.580367862388412</v>
      </c>
      <c r="B1136" s="6">
        <f t="shared" si="26"/>
        <v>672</v>
      </c>
    </row>
    <row r="1137" spans="1:2" ht="12.75">
      <c r="A1137">
        <f>20*LOG10((12200^2*B1137^4)/((20.59^2+B1137^2)*(12200^2+B1137^2)*(107.7^2+B1137^2)^0.5*(737.9^2+B1137^2)^0.5)/0.794346722854922)</f>
        <v>-1.5730434134732807</v>
      </c>
      <c r="B1137" s="6">
        <f t="shared" si="26"/>
        <v>673</v>
      </c>
    </row>
    <row r="1138" spans="1:2" ht="12.75">
      <c r="A1138">
        <f>20*LOG10((12200^2*B1138^4)/((20.59^2+B1138^2)*(12200^2+B1138^2)*(107.7^2+B1138^2)^0.5*(737.9^2+B1138^2)^0.5)/0.794346722854922)</f>
        <v>-1.565740577035695</v>
      </c>
      <c r="B1138" s="6">
        <f t="shared" si="26"/>
        <v>674</v>
      </c>
    </row>
    <row r="1139" spans="1:2" ht="12.75">
      <c r="A1139">
        <f>20*LOG10((12200^2*B1139^4)/((20.59^2+B1139^2)*(12200^2+B1139^2)*(107.7^2+B1139^2)^0.5*(737.9^2+B1139^2)^0.5)/0.794346722854922)</f>
        <v>-1.5584592734968659</v>
      </c>
      <c r="B1139" s="6">
        <f t="shared" si="26"/>
        <v>675</v>
      </c>
    </row>
    <row r="1140" spans="1:2" ht="12.75">
      <c r="A1140">
        <f>20*LOG10((12200^2*B1140^4)/((20.59^2+B1140^2)*(12200^2+B1140^2)*(107.7^2+B1140^2)^0.5*(737.9^2+B1140^2)^0.5)/0.794346722854922)</f>
        <v>-1.5511994236456959</v>
      </c>
      <c r="B1140" s="6">
        <f t="shared" si="26"/>
        <v>676</v>
      </c>
    </row>
    <row r="1141" spans="1:2" ht="12.75">
      <c r="A1141">
        <f>20*LOG10((12200^2*B1141^4)/((20.59^2+B1141^2)*(12200^2+B1141^2)*(107.7^2+B1141^2)^0.5*(737.9^2+B1141^2)^0.5)/0.794346722854922)</f>
        <v>-1.543960948636606</v>
      </c>
      <c r="B1141" s="6">
        <f t="shared" si="26"/>
        <v>677</v>
      </c>
    </row>
    <row r="1142" spans="1:2" ht="12.75">
      <c r="A1142">
        <f>20*LOG10((12200^2*B1142^4)/((20.59^2+B1142^2)*(12200^2+B1142^2)*(107.7^2+B1142^2)^0.5*(737.9^2+B1142^2)^0.5)/0.794346722854922)</f>
        <v>-1.5367437699874122</v>
      </c>
      <c r="B1142" s="6">
        <f t="shared" si="26"/>
        <v>678</v>
      </c>
    </row>
    <row r="1143" spans="1:2" ht="12.75">
      <c r="A1143">
        <f>20*LOG10((12200^2*B1143^4)/((20.59^2+B1143^2)*(12200^2+B1143^2)*(107.7^2+B1143^2)^0.5*(737.9^2+B1143^2)^0.5)/0.794346722854922)</f>
        <v>-1.529547809577191</v>
      </c>
      <c r="B1143" s="6">
        <f t="shared" si="26"/>
        <v>679</v>
      </c>
    </row>
    <row r="1144" spans="1:2" ht="12.75">
      <c r="A1144">
        <f>20*LOG10((12200^2*B1144^4)/((20.59^2+B1144^2)*(12200^2+B1144^2)*(107.7^2+B1144^2)^0.5*(737.9^2+B1144^2)^0.5)/0.794346722854922)</f>
        <v>-1.5223729896441833</v>
      </c>
      <c r="B1144" s="6">
        <f t="shared" si="26"/>
        <v>680</v>
      </c>
    </row>
    <row r="1145" spans="1:2" ht="12.75">
      <c r="A1145">
        <f>20*LOG10((12200^2*B1145^4)/((20.59^2+B1145^2)*(12200^2+B1145^2)*(107.7^2+B1145^2)^0.5*(737.9^2+B1145^2)^0.5)/0.794346722854922)</f>
        <v>-1.5152192327837035</v>
      </c>
      <c r="B1145" s="6">
        <f t="shared" si="26"/>
        <v>681</v>
      </c>
    </row>
    <row r="1146" spans="1:2" ht="12.75">
      <c r="A1146">
        <f>20*LOG10((12200^2*B1146^4)/((20.59^2+B1146^2)*(12200^2+B1146^2)*(107.7^2+B1146^2)^0.5*(737.9^2+B1146^2)^0.5)/0.794346722854922)</f>
        <v>-1.5080864619460637</v>
      </c>
      <c r="B1146" s="6">
        <f t="shared" si="26"/>
        <v>682</v>
      </c>
    </row>
    <row r="1147" spans="1:2" ht="12.75">
      <c r="A1147">
        <f>20*LOG10((12200^2*B1147^4)/((20.59^2+B1147^2)*(12200^2+B1147^2)*(107.7^2+B1147^2)^0.5*(737.9^2+B1147^2)^0.5)/0.794346722854922)</f>
        <v>-1.5009746004345101</v>
      </c>
      <c r="B1147" s="6">
        <f t="shared" si="26"/>
        <v>683</v>
      </c>
    </row>
    <row r="1148" spans="1:2" ht="12.75">
      <c r="A1148">
        <f>20*LOG10((12200^2*B1148^4)/((20.59^2+B1148^2)*(12200^2+B1148^2)*(107.7^2+B1148^2)^0.5*(737.9^2+B1148^2)^0.5)/0.794346722854922)</f>
        <v>-1.4938835719031898</v>
      </c>
      <c r="B1148" s="6">
        <f t="shared" si="26"/>
        <v>684</v>
      </c>
    </row>
    <row r="1149" spans="1:2" ht="12.75">
      <c r="A1149">
        <f>20*LOG10((12200^2*B1149^4)/((20.59^2+B1149^2)*(12200^2+B1149^2)*(107.7^2+B1149^2)^0.5*(737.9^2+B1149^2)^0.5)/0.794346722854922)</f>
        <v>-1.4868133003551176</v>
      </c>
      <c r="B1149" s="6">
        <f t="shared" si="26"/>
        <v>685</v>
      </c>
    </row>
    <row r="1150" spans="1:2" ht="12.75">
      <c r="A1150">
        <f>20*LOG10((12200^2*B1150^4)/((20.59^2+B1150^2)*(12200^2+B1150^2)*(107.7^2+B1150^2)^0.5*(737.9^2+B1150^2)^0.5)/0.794346722854922)</f>
        <v>-1.4797637101401582</v>
      </c>
      <c r="B1150" s="6">
        <f t="shared" si="26"/>
        <v>686</v>
      </c>
    </row>
    <row r="1151" spans="1:2" ht="12.75">
      <c r="A1151">
        <f>20*LOG10((12200^2*B1151^4)/((20.59^2+B1151^2)*(12200^2+B1151^2)*(107.7^2+B1151^2)^0.5*(737.9^2+B1151^2)^0.5)/0.794346722854922)</f>
        <v>-1.4727347259530374</v>
      </c>
      <c r="B1151" s="6">
        <f t="shared" si="26"/>
        <v>687</v>
      </c>
    </row>
    <row r="1152" spans="1:2" ht="12.75">
      <c r="A1152">
        <f>20*LOG10((12200^2*B1152^4)/((20.59^2+B1152^2)*(12200^2+B1152^2)*(107.7^2+B1152^2)^0.5*(737.9^2+B1152^2)^0.5)/0.794346722854922)</f>
        <v>-1.465726272831346</v>
      </c>
      <c r="B1152" s="6">
        <f t="shared" si="26"/>
        <v>688</v>
      </c>
    </row>
    <row r="1153" spans="1:2" ht="12.75">
      <c r="A1153">
        <f>20*LOG10((12200^2*B1153^4)/((20.59^2+B1153^2)*(12200^2+B1153^2)*(107.7^2+B1153^2)^0.5*(737.9^2+B1153^2)^0.5)/0.794346722854922)</f>
        <v>-1.4587382761535939</v>
      </c>
      <c r="B1153" s="6">
        <f t="shared" si="26"/>
        <v>689</v>
      </c>
    </row>
    <row r="1154" spans="1:2" ht="12.75">
      <c r="A1154">
        <f>20*LOG10((12200^2*B1154^4)/((20.59^2+B1154^2)*(12200^2+B1154^2)*(107.7^2+B1154^2)^0.5*(737.9^2+B1154^2)^0.5)/0.794346722854922)</f>
        <v>-1.4517706616372192</v>
      </c>
      <c r="B1154" s="6">
        <f t="shared" si="26"/>
        <v>690</v>
      </c>
    </row>
    <row r="1155" spans="1:2" ht="12.75">
      <c r="A1155">
        <f>20*LOG10((12200^2*B1155^4)/((20.59^2+B1155^2)*(12200^2+B1155^2)*(107.7^2+B1155^2)^0.5*(737.9^2+B1155^2)^0.5)/0.794346722854922)</f>
        <v>-1.444823355336691</v>
      </c>
      <c r="B1155" s="6">
        <f t="shared" si="26"/>
        <v>691</v>
      </c>
    </row>
    <row r="1156" spans="1:2" ht="12.75">
      <c r="A1156">
        <f>20*LOG10((12200^2*B1156^4)/((20.59^2+B1156^2)*(12200^2+B1156^2)*(107.7^2+B1156^2)^0.5*(737.9^2+B1156^2)^0.5)/0.794346722854922)</f>
        <v>-1.4378962836415488</v>
      </c>
      <c r="B1156" s="6">
        <f t="shared" si="26"/>
        <v>692</v>
      </c>
    </row>
    <row r="1157" spans="1:2" ht="12.75">
      <c r="A1157">
        <f>20*LOG10((12200^2*B1157^4)/((20.59^2+B1157^2)*(12200^2+B1157^2)*(107.7^2+B1157^2)^0.5*(737.9^2+B1157^2)^0.5)/0.794346722854922)</f>
        <v>-1.430989373274509</v>
      </c>
      <c r="B1157" s="6">
        <f t="shared" si="26"/>
        <v>693</v>
      </c>
    </row>
    <row r="1158" spans="1:2" ht="12.75">
      <c r="A1158">
        <f>20*LOG10((12200^2*B1158^4)/((20.59^2+B1158^2)*(12200^2+B1158^2)*(107.7^2+B1158^2)^0.5*(737.9^2+B1158^2)^0.5)/0.794346722854922)</f>
        <v>-1.4241025512895644</v>
      </c>
      <c r="B1158" s="6">
        <f t="shared" si="26"/>
        <v>694</v>
      </c>
    </row>
    <row r="1159" spans="1:2" ht="12.75">
      <c r="A1159">
        <f>20*LOG10((12200^2*B1159^4)/((20.59^2+B1159^2)*(12200^2+B1159^2)*(107.7^2+B1159^2)^0.5*(737.9^2+B1159^2)^0.5)/0.794346722854922)</f>
        <v>-1.4172357450700976</v>
      </c>
      <c r="B1159" s="6">
        <f aca="true" t="shared" si="27" ref="B1159:B1222">B1158+1</f>
        <v>695</v>
      </c>
    </row>
    <row r="1160" spans="1:2" ht="12.75">
      <c r="A1160">
        <f>20*LOG10((12200^2*B1160^4)/((20.59^2+B1160^2)*(12200^2+B1160^2)*(107.7^2+B1160^2)^0.5*(737.9^2+B1160^2)^0.5)/0.794346722854922)</f>
        <v>-1.4103888823270114</v>
      </c>
      <c r="B1160" s="6">
        <f t="shared" si="27"/>
        <v>696</v>
      </c>
    </row>
    <row r="1161" spans="1:2" ht="12.75">
      <c r="A1161">
        <f>20*LOG10((12200^2*B1161^4)/((20.59^2+B1161^2)*(12200^2+B1161^2)*(107.7^2+B1161^2)^0.5*(737.9^2+B1161^2)^0.5)/0.794346722854922)</f>
        <v>-1.4035618910968741</v>
      </c>
      <c r="B1161" s="6">
        <f t="shared" si="27"/>
        <v>697</v>
      </c>
    </row>
    <row r="1162" spans="1:2" ht="12.75">
      <c r="A1162">
        <f>20*LOG10((12200^2*B1162^4)/((20.59^2+B1162^2)*(12200^2+B1162^2)*(107.7^2+B1162^2)^0.5*(737.9^2+B1162^2)^0.5)/0.794346722854922)</f>
        <v>-1.3967546997400775</v>
      </c>
      <c r="B1162" s="6">
        <f t="shared" si="27"/>
        <v>698</v>
      </c>
    </row>
    <row r="1163" spans="1:2" ht="12.75">
      <c r="A1163">
        <f>20*LOG10((12200^2*B1163^4)/((20.59^2+B1163^2)*(12200^2+B1163^2)*(107.7^2+B1163^2)^0.5*(737.9^2+B1163^2)^0.5)/0.794346722854922)</f>
        <v>-1.3899672369390044</v>
      </c>
      <c r="B1163" s="6">
        <f t="shared" si="27"/>
        <v>699</v>
      </c>
    </row>
    <row r="1164" spans="1:2" ht="12.75">
      <c r="A1164">
        <f>20*LOG10((12200^2*B1164^4)/((20.59^2+B1164^2)*(12200^2+B1164^2)*(107.7^2+B1164^2)^0.5*(737.9^2+B1164^2)^0.5)/0.794346722854922)</f>
        <v>-1.3831994316962135</v>
      </c>
      <c r="B1164" s="6">
        <f t="shared" si="27"/>
        <v>700</v>
      </c>
    </row>
    <row r="1165" spans="1:2" ht="12.75">
      <c r="A1165">
        <f>20*LOG10((12200^2*B1165^4)/((20.59^2+B1165^2)*(12200^2+B1165^2)*(107.7^2+B1165^2)^0.5*(737.9^2+B1165^2)^0.5)/0.794346722854922)</f>
        <v>-1.3764512133326297</v>
      </c>
      <c r="B1165" s="6">
        <f t="shared" si="27"/>
        <v>701</v>
      </c>
    </row>
    <row r="1166" spans="1:2" ht="12.75">
      <c r="A1166">
        <f>20*LOG10((12200^2*B1166^4)/((20.59^2+B1166^2)*(12200^2+B1166^2)*(107.7^2+B1166^2)^0.5*(737.9^2+B1166^2)^0.5)/0.794346722854922)</f>
        <v>-1.3697225114857734</v>
      </c>
      <c r="B1166" s="6">
        <f t="shared" si="27"/>
        <v>702</v>
      </c>
    </row>
    <row r="1167" spans="1:2" ht="12.75">
      <c r="A1167">
        <f>20*LOG10((12200^2*B1167^4)/((20.59^2+B1167^2)*(12200^2+B1167^2)*(107.7^2+B1167^2)^0.5*(737.9^2+B1167^2)^0.5)/0.794346722854922)</f>
        <v>-1.3630132561079584</v>
      </c>
      <c r="B1167" s="6">
        <f t="shared" si="27"/>
        <v>703</v>
      </c>
    </row>
    <row r="1168" spans="1:2" ht="12.75">
      <c r="A1168">
        <f>20*LOG10((12200^2*B1168^4)/((20.59^2+B1168^2)*(12200^2+B1168^2)*(107.7^2+B1168^2)^0.5*(737.9^2+B1168^2)^0.5)/0.794346722854922)</f>
        <v>-1.3563233774645402</v>
      </c>
      <c r="B1168" s="6">
        <f t="shared" si="27"/>
        <v>704</v>
      </c>
    </row>
    <row r="1169" spans="1:2" ht="12.75">
      <c r="A1169">
        <f>20*LOG10((12200^2*B1169^4)/((20.59^2+B1169^2)*(12200^2+B1169^2)*(107.7^2+B1169^2)^0.5*(737.9^2+B1169^2)^0.5)/0.794346722854922)</f>
        <v>-1.3496528061321658</v>
      </c>
      <c r="B1169" s="6">
        <f t="shared" si="27"/>
        <v>705</v>
      </c>
    </row>
    <row r="1170" spans="1:2" ht="12.75">
      <c r="A1170">
        <f>20*LOG10((12200^2*B1170^4)/((20.59^2+B1170^2)*(12200^2+B1170^2)*(107.7^2+B1170^2)^0.5*(737.9^2+B1170^2)^0.5)/0.794346722854922)</f>
        <v>-1.343001472997026</v>
      </c>
      <c r="B1170" s="6">
        <f t="shared" si="27"/>
        <v>706</v>
      </c>
    </row>
    <row r="1171" spans="1:2" ht="12.75">
      <c r="A1171">
        <f>20*LOG10((12200^2*B1171^4)/((20.59^2+B1171^2)*(12200^2+B1171^2)*(107.7^2+B1171^2)^0.5*(737.9^2+B1171^2)^0.5)/0.794346722854922)</f>
        <v>-1.336369309253135</v>
      </c>
      <c r="B1171" s="6">
        <f t="shared" si="27"/>
        <v>707</v>
      </c>
    </row>
    <row r="1172" spans="1:2" ht="12.75">
      <c r="A1172">
        <f>20*LOG10((12200^2*B1172^4)/((20.59^2+B1172^2)*(12200^2+B1172^2)*(107.7^2+B1172^2)^0.5*(737.9^2+B1172^2)^0.5)/0.794346722854922)</f>
        <v>-1.3297562464006132</v>
      </c>
      <c r="B1172" s="6">
        <f t="shared" si="27"/>
        <v>708</v>
      </c>
    </row>
    <row r="1173" spans="1:2" ht="12.75">
      <c r="A1173">
        <f>20*LOG10((12200^2*B1173^4)/((20.59^2+B1173^2)*(12200^2+B1173^2)*(107.7^2+B1173^2)^0.5*(737.9^2+B1173^2)^0.5)/0.794346722854922)</f>
        <v>-1.3231622162439831</v>
      </c>
      <c r="B1173" s="6">
        <f t="shared" si="27"/>
        <v>709</v>
      </c>
    </row>
    <row r="1174" spans="1:2" ht="12.75">
      <c r="A1174">
        <f>20*LOG10((12200^2*B1174^4)/((20.59^2+B1174^2)*(12200^2+B1174^2)*(107.7^2+B1174^2)^0.5*(737.9^2+B1174^2)^0.5)/0.794346722854922)</f>
        <v>-1.3165871508904792</v>
      </c>
      <c r="B1174" s="6">
        <f t="shared" si="27"/>
        <v>710</v>
      </c>
    </row>
    <row r="1175" spans="1:2" ht="12.75">
      <c r="A1175">
        <f>20*LOG10((12200^2*B1175^4)/((20.59^2+B1175^2)*(12200^2+B1175^2)*(107.7^2+B1175^2)^0.5*(737.9^2+B1175^2)^0.5)/0.794346722854922)</f>
        <v>-1.31003098274837</v>
      </c>
      <c r="B1175" s="6">
        <f t="shared" si="27"/>
        <v>711</v>
      </c>
    </row>
    <row r="1176" spans="1:2" ht="12.75">
      <c r="A1176">
        <f>20*LOG10((12200^2*B1176^4)/((20.59^2+B1176^2)*(12200^2+B1176^2)*(107.7^2+B1176^2)^0.5*(737.9^2+B1176^2)^0.5)/0.794346722854922)</f>
        <v>-1.3034936445252976</v>
      </c>
      <c r="B1176" s="6">
        <f t="shared" si="27"/>
        <v>712</v>
      </c>
    </row>
    <row r="1177" spans="1:2" ht="12.75">
      <c r="A1177">
        <f>20*LOG10((12200^2*B1177^4)/((20.59^2+B1177^2)*(12200^2+B1177^2)*(107.7^2+B1177^2)^0.5*(737.9^2+B1177^2)^0.5)/0.794346722854922)</f>
        <v>-1.296975069226599</v>
      </c>
      <c r="B1177" s="6">
        <f t="shared" si="27"/>
        <v>713</v>
      </c>
    </row>
    <row r="1178" spans="1:2" ht="12.75">
      <c r="A1178">
        <f>20*LOG10((12200^2*B1178^4)/((20.59^2+B1178^2)*(12200^2+B1178^2)*(107.7^2+B1178^2)^0.5*(737.9^2+B1178^2)^0.5)/0.794346722854922)</f>
        <v>-1.2904751901537028</v>
      </c>
      <c r="B1178" s="6">
        <f t="shared" si="27"/>
        <v>714</v>
      </c>
    </row>
    <row r="1179" spans="1:2" ht="12.75">
      <c r="A1179">
        <f>20*LOG10((12200^2*B1179^4)/((20.59^2+B1179^2)*(12200^2+B1179^2)*(107.7^2+B1179^2)^0.5*(737.9^2+B1179^2)^0.5)/0.794346722854922)</f>
        <v>-1.2839939409024574</v>
      </c>
      <c r="B1179" s="6">
        <f t="shared" si="27"/>
        <v>715</v>
      </c>
    </row>
    <row r="1180" spans="1:2" ht="12.75">
      <c r="A1180">
        <f>20*LOG10((12200^2*B1180^4)/((20.59^2+B1180^2)*(12200^2+B1180^2)*(107.7^2+B1180^2)^0.5*(737.9^2+B1180^2)^0.5)/0.794346722854922)</f>
        <v>-1.2775312553615334</v>
      </c>
      <c r="B1180" s="6">
        <f t="shared" si="27"/>
        <v>716</v>
      </c>
    </row>
    <row r="1181" spans="1:2" ht="12.75">
      <c r="A1181">
        <f>20*LOG10((12200^2*B1181^4)/((20.59^2+B1181^2)*(12200^2+B1181^2)*(107.7^2+B1181^2)^0.5*(737.9^2+B1181^2)^0.5)/0.794346722854922)</f>
        <v>-1.2710870677108075</v>
      </c>
      <c r="B1181" s="6">
        <f t="shared" si="27"/>
        <v>717</v>
      </c>
    </row>
    <row r="1182" spans="1:2" ht="12.75">
      <c r="A1182">
        <f>20*LOG10((12200^2*B1182^4)/((20.59^2+B1182^2)*(12200^2+B1182^2)*(107.7^2+B1182^2)^0.5*(737.9^2+B1182^2)^0.5)/0.794346722854922)</f>
        <v>-1.2646613124197656</v>
      </c>
      <c r="B1182" s="6">
        <f t="shared" si="27"/>
        <v>718</v>
      </c>
    </row>
    <row r="1183" spans="1:2" ht="12.75">
      <c r="A1183">
        <f>20*LOG10((12200^2*B1183^4)/((20.59^2+B1183^2)*(12200^2+B1183^2)*(107.7^2+B1183^2)^0.5*(737.9^2+B1183^2)^0.5)/0.794346722854922)</f>
        <v>-1.2582539242459136</v>
      </c>
      <c r="B1183" s="6">
        <f t="shared" si="27"/>
        <v>719</v>
      </c>
    </row>
    <row r="1184" spans="1:2" ht="12.75">
      <c r="A1184">
        <f>20*LOG10((12200^2*B1184^4)/((20.59^2+B1184^2)*(12200^2+B1184^2)*(107.7^2+B1184^2)^0.5*(737.9^2+B1184^2)^0.5)/0.794346722854922)</f>
        <v>-1.2518648382332134</v>
      </c>
      <c r="B1184" s="6">
        <f t="shared" si="27"/>
        <v>720</v>
      </c>
    </row>
    <row r="1185" spans="1:2" ht="12.75">
      <c r="A1185">
        <f>20*LOG10((12200^2*B1185^4)/((20.59^2+B1185^2)*(12200^2+B1185^2)*(107.7^2+B1185^2)^0.5*(737.9^2+B1185^2)^0.5)/0.794346722854922)</f>
        <v>-1.2454939897104975</v>
      </c>
      <c r="B1185" s="6">
        <f t="shared" si="27"/>
        <v>721</v>
      </c>
    </row>
    <row r="1186" spans="1:2" ht="12.75">
      <c r="A1186">
        <f>20*LOG10((12200^2*B1186^4)/((20.59^2+B1186^2)*(12200^2+B1186^2)*(107.7^2+B1186^2)^0.5*(737.9^2+B1186^2)^0.5)/0.794346722854922)</f>
        <v>-1.2391413142899323</v>
      </c>
      <c r="B1186" s="6">
        <f t="shared" si="27"/>
        <v>722</v>
      </c>
    </row>
    <row r="1187" spans="1:2" ht="12.75">
      <c r="A1187">
        <f>20*LOG10((12200^2*B1187^4)/((20.59^2+B1187^2)*(12200^2+B1187^2)*(107.7^2+B1187^2)^0.5*(737.9^2+B1187^2)^0.5)/0.794346722854922)</f>
        <v>-1.2328067478654687</v>
      </c>
      <c r="B1187" s="6">
        <f t="shared" si="27"/>
        <v>723</v>
      </c>
    </row>
    <row r="1188" spans="1:2" ht="12.75">
      <c r="A1188">
        <f>20*LOG10((12200^2*B1188^4)/((20.59^2+B1188^2)*(12200^2+B1188^2)*(107.7^2+B1188^2)^0.5*(737.9^2+B1188^2)^0.5)/0.794346722854922)</f>
        <v>-1.2264902266113133</v>
      </c>
      <c r="B1188" s="6">
        <f t="shared" si="27"/>
        <v>724</v>
      </c>
    </row>
    <row r="1189" spans="1:2" ht="12.75">
      <c r="A1189">
        <f>20*LOG10((12200^2*B1189^4)/((20.59^2+B1189^2)*(12200^2+B1189^2)*(107.7^2+B1189^2)^0.5*(737.9^2+B1189^2)^0.5)/0.794346722854922)</f>
        <v>-1.2201916869803928</v>
      </c>
      <c r="B1189" s="6">
        <f t="shared" si="27"/>
        <v>725</v>
      </c>
    </row>
    <row r="1190" spans="1:2" ht="12.75">
      <c r="A1190">
        <f>20*LOG10((12200^2*B1190^4)/((20.59^2+B1190^2)*(12200^2+B1190^2)*(107.7^2+B1190^2)^0.5*(737.9^2+B1190^2)^0.5)/0.794346722854922)</f>
        <v>-1.213911065702866</v>
      </c>
      <c r="B1190" s="6">
        <f t="shared" si="27"/>
        <v>726</v>
      </c>
    </row>
    <row r="1191" spans="1:2" ht="12.75">
      <c r="A1191">
        <f>20*LOG10((12200^2*B1191^4)/((20.59^2+B1191^2)*(12200^2+B1191^2)*(107.7^2+B1191^2)^0.5*(737.9^2+B1191^2)^0.5)/0.794346722854922)</f>
        <v>-1.2076482997845979</v>
      </c>
      <c r="B1191" s="6">
        <f t="shared" si="27"/>
        <v>727</v>
      </c>
    </row>
    <row r="1192" spans="1:2" ht="12.75">
      <c r="A1192">
        <f>20*LOG10((12200^2*B1192^4)/((20.59^2+B1192^2)*(12200^2+B1192^2)*(107.7^2+B1192^2)^0.5*(737.9^2+B1192^2)^0.5)/0.794346722854922)</f>
        <v>-1.2014033265056931</v>
      </c>
      <c r="B1192" s="6">
        <f t="shared" si="27"/>
        <v>728</v>
      </c>
    </row>
    <row r="1193" spans="1:2" ht="12.75">
      <c r="A1193">
        <f>20*LOG10((12200^2*B1193^4)/((20.59^2+B1193^2)*(12200^2+B1193^2)*(107.7^2+B1193^2)^0.5*(737.9^2+B1193^2)^0.5)/0.794346722854922)</f>
        <v>-1.1951760834189897</v>
      </c>
      <c r="B1193" s="6">
        <f t="shared" si="27"/>
        <v>729</v>
      </c>
    </row>
    <row r="1194" spans="1:2" ht="12.75">
      <c r="A1194">
        <f>20*LOG10((12200^2*B1194^4)/((20.59^2+B1194^2)*(12200^2+B1194^2)*(107.7^2+B1194^2)^0.5*(737.9^2+B1194^2)^0.5)/0.794346722854922)</f>
        <v>-1.1889665083486138</v>
      </c>
      <c r="B1194" s="6">
        <f t="shared" si="27"/>
        <v>730</v>
      </c>
    </row>
    <row r="1195" spans="1:2" ht="12.75">
      <c r="A1195">
        <f>20*LOG10((12200^2*B1195^4)/((20.59^2+B1195^2)*(12200^2+B1195^2)*(107.7^2+B1195^2)^0.5*(737.9^2+B1195^2)^0.5)/0.794346722854922)</f>
        <v>-1.1827745393884987</v>
      </c>
      <c r="B1195" s="6">
        <f t="shared" si="27"/>
        <v>731</v>
      </c>
    </row>
    <row r="1196" spans="1:2" ht="12.75">
      <c r="A1196">
        <f>20*LOG10((12200^2*B1196^4)/((20.59^2+B1196^2)*(12200^2+B1196^2)*(107.7^2+B1196^2)^0.5*(737.9^2+B1196^2)^0.5)/0.794346722854922)</f>
        <v>-1.1766001149009515</v>
      </c>
      <c r="B1196" s="6">
        <f t="shared" si="27"/>
        <v>732</v>
      </c>
    </row>
    <row r="1197" spans="1:2" ht="12.75">
      <c r="A1197">
        <f>20*LOG10((12200^2*B1197^4)/((20.59^2+B1197^2)*(12200^2+B1197^2)*(107.7^2+B1197^2)^0.5*(737.9^2+B1197^2)^0.5)/0.794346722854922)</f>
        <v>-1.170443173515196</v>
      </c>
      <c r="B1197" s="6">
        <f t="shared" si="27"/>
        <v>733</v>
      </c>
    </row>
    <row r="1198" spans="1:2" ht="12.75">
      <c r="A1198">
        <f>20*LOG10((12200^2*B1198^4)/((20.59^2+B1198^2)*(12200^2+B1198^2)*(107.7^2+B1198^2)^0.5*(737.9^2+B1198^2)^0.5)/0.794346722854922)</f>
        <v>-1.164303654125953</v>
      </c>
      <c r="B1198" s="6">
        <f t="shared" si="27"/>
        <v>734</v>
      </c>
    </row>
    <row r="1199" spans="1:2" ht="12.75">
      <c r="A1199">
        <f>20*LOG10((12200^2*B1199^4)/((20.59^2+B1199^2)*(12200^2+B1199^2)*(107.7^2+B1199^2)^0.5*(737.9^2+B1199^2)^0.5)/0.794346722854922)</f>
        <v>-1.1581814958920205</v>
      </c>
      <c r="B1199" s="6">
        <f t="shared" si="27"/>
        <v>735</v>
      </c>
    </row>
    <row r="1200" spans="1:2" ht="12.75">
      <c r="A1200">
        <f>20*LOG10((12200^2*B1200^4)/((20.59^2+B1200^2)*(12200^2+B1200^2)*(107.7^2+B1200^2)^0.5*(737.9^2+B1200^2)^0.5)/0.794346722854922)</f>
        <v>-1.1520766382348486</v>
      </c>
      <c r="B1200" s="6">
        <f t="shared" si="27"/>
        <v>736</v>
      </c>
    </row>
    <row r="1201" spans="1:2" ht="12.75">
      <c r="A1201">
        <f>20*LOG10((12200^2*B1201^4)/((20.59^2+B1201^2)*(12200^2+B1201^2)*(107.7^2+B1201^2)^0.5*(737.9^2+B1201^2)^0.5)/0.794346722854922)</f>
        <v>-1.1459890208371506</v>
      </c>
      <c r="B1201" s="6">
        <f t="shared" si="27"/>
        <v>737</v>
      </c>
    </row>
    <row r="1202" spans="1:2" ht="12.75">
      <c r="A1202">
        <f>20*LOG10((12200^2*B1202^4)/((20.59^2+B1202^2)*(12200^2+B1202^2)*(107.7^2+B1202^2)^0.5*(737.9^2+B1202^2)^0.5)/0.794346722854922)</f>
        <v>-1.1399185836415175</v>
      </c>
      <c r="B1202" s="6">
        <f t="shared" si="27"/>
        <v>738</v>
      </c>
    </row>
    <row r="1203" spans="1:2" ht="12.75">
      <c r="A1203">
        <f>20*LOG10((12200^2*B1203^4)/((20.59^2+B1203^2)*(12200^2+B1203^2)*(107.7^2+B1203^2)^0.5*(737.9^2+B1203^2)^0.5)/0.794346722854922)</f>
        <v>-1.1338652668490004</v>
      </c>
      <c r="B1203" s="6">
        <f t="shared" si="27"/>
        <v>739</v>
      </c>
    </row>
    <row r="1204" spans="1:2" ht="12.75">
      <c r="A1204">
        <f>20*LOG10((12200^2*B1204^4)/((20.59^2+B1204^2)*(12200^2+B1204^2)*(107.7^2+B1204^2)^0.5*(737.9^2+B1204^2)^0.5)/0.794346722854922)</f>
        <v>-1.127829010917781</v>
      </c>
      <c r="B1204" s="6">
        <f t="shared" si="27"/>
        <v>740</v>
      </c>
    </row>
    <row r="1205" spans="1:2" ht="12.75">
      <c r="A1205">
        <f>20*LOG10((12200^2*B1205^4)/((20.59^2+B1205^2)*(12200^2+B1205^2)*(107.7^2+B1205^2)^0.5*(737.9^2+B1205^2)^0.5)/0.794346722854922)</f>
        <v>-1.1218097565617748</v>
      </c>
      <c r="B1205" s="6">
        <f t="shared" si="27"/>
        <v>741</v>
      </c>
    </row>
    <row r="1206" spans="1:2" ht="12.75">
      <c r="A1206">
        <f>20*LOG10((12200^2*B1206^4)/((20.59^2+B1206^2)*(12200^2+B1206^2)*(107.7^2+B1206^2)^0.5*(737.9^2+B1206^2)^0.5)/0.794346722854922)</f>
        <v>-1.1158074447492918</v>
      </c>
      <c r="B1206" s="6">
        <f t="shared" si="27"/>
        <v>742</v>
      </c>
    </row>
    <row r="1207" spans="1:2" ht="12.75">
      <c r="A1207">
        <f>20*LOG10((12200^2*B1207^4)/((20.59^2+B1207^2)*(12200^2+B1207^2)*(107.7^2+B1207^2)^0.5*(737.9^2+B1207^2)^0.5)/0.794346722854922)</f>
        <v>-1.10982201670168</v>
      </c>
      <c r="B1207" s="6">
        <f t="shared" si="27"/>
        <v>743</v>
      </c>
    </row>
    <row r="1208" spans="1:2" ht="12.75">
      <c r="A1208">
        <f>20*LOG10((12200^2*B1208^4)/((20.59^2+B1208^2)*(12200^2+B1208^2)*(107.7^2+B1208^2)^0.5*(737.9^2+B1208^2)^0.5)/0.794346722854922)</f>
        <v>-1.1038534138919984</v>
      </c>
      <c r="B1208" s="6">
        <f t="shared" si="27"/>
        <v>744</v>
      </c>
    </row>
    <row r="1209" spans="1:2" ht="12.75">
      <c r="A1209">
        <f>20*LOG10((12200^2*B1209^4)/((20.59^2+B1209^2)*(12200^2+B1209^2)*(107.7^2+B1209^2)^0.5*(737.9^2+B1209^2)^0.5)/0.794346722854922)</f>
        <v>-1.097901578043675</v>
      </c>
      <c r="B1209" s="6">
        <f t="shared" si="27"/>
        <v>745</v>
      </c>
    </row>
    <row r="1210" spans="1:2" ht="12.75">
      <c r="A1210">
        <f>20*LOG10((12200^2*B1210^4)/((20.59^2+B1210^2)*(12200^2+B1210^2)*(107.7^2+B1210^2)^0.5*(737.9^2+B1210^2)^0.5)/0.794346722854922)</f>
        <v>-1.0919664511292009</v>
      </c>
      <c r="B1210" s="6">
        <f t="shared" si="27"/>
        <v>746</v>
      </c>
    </row>
    <row r="1211" spans="1:2" ht="12.75">
      <c r="A1211">
        <f>20*LOG10((12200^2*B1211^4)/((20.59^2+B1211^2)*(12200^2+B1211^2)*(107.7^2+B1211^2)^0.5*(737.9^2+B1211^2)^0.5)/0.794346722854922)</f>
        <v>-1.0860479753688064</v>
      </c>
      <c r="B1211" s="6">
        <f t="shared" si="27"/>
        <v>747</v>
      </c>
    </row>
    <row r="1212" spans="1:2" ht="12.75">
      <c r="A1212">
        <f>20*LOG10((12200^2*B1212^4)/((20.59^2+B1212^2)*(12200^2+B1212^2)*(107.7^2+B1212^2)^0.5*(737.9^2+B1212^2)^0.5)/0.794346722854922)</f>
        <v>-1.0801460932291707</v>
      </c>
      <c r="B1212" s="6">
        <f t="shared" si="27"/>
        <v>748</v>
      </c>
    </row>
    <row r="1213" spans="1:2" ht="12.75">
      <c r="A1213">
        <f>20*LOG10((12200^2*B1213^4)/((20.59^2+B1213^2)*(12200^2+B1213^2)*(107.7^2+B1213^2)^0.5*(737.9^2+B1213^2)^0.5)/0.794346722854922)</f>
        <v>-1.0742607474221197</v>
      </c>
      <c r="B1213" s="6">
        <f t="shared" si="27"/>
        <v>749</v>
      </c>
    </row>
    <row r="1214" spans="1:2" ht="12.75">
      <c r="A1214">
        <f>20*LOG10((12200^2*B1214^4)/((20.59^2+B1214^2)*(12200^2+B1214^2)*(107.7^2+B1214^2)^0.5*(737.9^2+B1214^2)^0.5)/0.794346722854922)</f>
        <v>-1.0683918809033452</v>
      </c>
      <c r="B1214" s="6">
        <f t="shared" si="27"/>
        <v>750</v>
      </c>
    </row>
    <row r="1215" spans="1:2" ht="12.75">
      <c r="A1215">
        <f>20*LOG10((12200^2*B1215^4)/((20.59^2+B1215^2)*(12200^2+B1215^2)*(107.7^2+B1215^2)^0.5*(737.9^2+B1215^2)^0.5)/0.794346722854922)</f>
        <v>-1.0625394368711214</v>
      </c>
      <c r="B1215" s="6">
        <f t="shared" si="27"/>
        <v>751</v>
      </c>
    </row>
    <row r="1216" spans="1:2" ht="12.75">
      <c r="A1216">
        <f>20*LOG10((12200^2*B1216^4)/((20.59^2+B1216^2)*(12200^2+B1216^2)*(107.7^2+B1216^2)^0.5*(737.9^2+B1216^2)^0.5)/0.794346722854922)</f>
        <v>-1.05670335876504</v>
      </c>
      <c r="B1216" s="6">
        <f t="shared" si="27"/>
        <v>752</v>
      </c>
    </row>
    <row r="1217" spans="1:2" ht="12.75">
      <c r="A1217">
        <f>20*LOG10((12200^2*B1217^4)/((20.59^2+B1217^2)*(12200^2+B1217^2)*(107.7^2+B1217^2)^0.5*(737.9^2+B1217^2)^0.5)/0.794346722854922)</f>
        <v>-1.050883590264764</v>
      </c>
      <c r="B1217" s="6">
        <f t="shared" si="27"/>
        <v>753</v>
      </c>
    </row>
    <row r="1218" spans="1:2" ht="12.75">
      <c r="A1218">
        <f>20*LOG10((12200^2*B1218^4)/((20.59^2+B1218^2)*(12200^2+B1218^2)*(107.7^2+B1218^2)^0.5*(737.9^2+B1218^2)^0.5)/0.794346722854922)</f>
        <v>-1.0450800752887521</v>
      </c>
      <c r="B1218" s="6">
        <f t="shared" si="27"/>
        <v>754</v>
      </c>
    </row>
    <row r="1219" spans="1:2" ht="12.75">
      <c r="A1219">
        <f>20*LOG10((12200^2*B1219^4)/((20.59^2+B1219^2)*(12200^2+B1219^2)*(107.7^2+B1219^2)^0.5*(737.9^2+B1219^2)^0.5)/0.794346722854922)</f>
        <v>-1.039292757993022</v>
      </c>
      <c r="B1219" s="6">
        <f t="shared" si="27"/>
        <v>755</v>
      </c>
    </row>
    <row r="1220" spans="1:2" ht="12.75">
      <c r="A1220">
        <f>20*LOG10((12200^2*B1220^4)/((20.59^2+B1220^2)*(12200^2+B1220^2)*(107.7^2+B1220^2)^0.5*(737.9^2+B1220^2)^0.5)/0.794346722854922)</f>
        <v>-1.033521582769934</v>
      </c>
      <c r="B1220" s="6">
        <f t="shared" si="27"/>
        <v>756</v>
      </c>
    </row>
    <row r="1221" spans="1:2" ht="12.75">
      <c r="A1221">
        <f>20*LOG10((12200^2*B1221^4)/((20.59^2+B1221^2)*(12200^2+B1221^2)*(107.7^2+B1221^2)^0.5*(737.9^2+B1221^2)^0.5)/0.794346722854922)</f>
        <v>-1.0277664942469336</v>
      </c>
      <c r="B1221" s="6">
        <f t="shared" si="27"/>
        <v>757</v>
      </c>
    </row>
    <row r="1222" spans="1:2" ht="12.75">
      <c r="A1222">
        <f>20*LOG10((12200^2*B1222^4)/((20.59^2+B1222^2)*(12200^2+B1222^2)*(107.7^2+B1222^2)^0.5*(737.9^2+B1222^2)^0.5)/0.794346722854922)</f>
        <v>-1.022027437285355</v>
      </c>
      <c r="B1222" s="6">
        <f t="shared" si="27"/>
        <v>758</v>
      </c>
    </row>
    <row r="1223" spans="1:2" ht="12.75">
      <c r="A1223">
        <f>20*LOG10((12200^2*B1223^4)/((20.59^2+B1223^2)*(12200^2+B1223^2)*(107.7^2+B1223^2)^0.5*(737.9^2+B1223^2)^0.5)/0.794346722854922)</f>
        <v>-1.0163043569791983</v>
      </c>
      <c r="B1223" s="6">
        <f aca="true" t="shared" si="28" ref="B1223:B1286">B1222+1</f>
        <v>759</v>
      </c>
    </row>
    <row r="1224" spans="1:2" ht="12.75">
      <c r="A1224">
        <f>20*LOG10((12200^2*B1224^4)/((20.59^2+B1224^2)*(12200^2+B1224^2)*(107.7^2+B1224^2)^0.5*(737.9^2+B1224^2)^0.5)/0.794346722854922)</f>
        <v>-1.0105971986539322</v>
      </c>
      <c r="B1224" s="6">
        <f t="shared" si="28"/>
        <v>760</v>
      </c>
    </row>
    <row r="1225" spans="1:2" ht="12.75">
      <c r="A1225">
        <f>20*LOG10((12200^2*B1225^4)/((20.59^2+B1225^2)*(12200^2+B1225^2)*(107.7^2+B1225^2)^0.5*(737.9^2+B1225^2)^0.5)/0.794346722854922)</f>
        <v>-1.0049059078652918</v>
      </c>
      <c r="B1225" s="6">
        <f t="shared" si="28"/>
        <v>761</v>
      </c>
    </row>
    <row r="1226" spans="1:2" ht="12.75">
      <c r="A1226">
        <f>20*LOG10((12200^2*B1226^4)/((20.59^2+B1226^2)*(12200^2+B1226^2)*(107.7^2+B1226^2)^0.5*(737.9^2+B1226^2)^0.5)/0.794346722854922)</f>
        <v>-0.9992304303980932</v>
      </c>
      <c r="B1226" s="6">
        <f t="shared" si="28"/>
        <v>762</v>
      </c>
    </row>
    <row r="1227" spans="1:2" ht="12.75">
      <c r="A1227">
        <f>20*LOG10((12200^2*B1227^4)/((20.59^2+B1227^2)*(12200^2+B1227^2)*(107.7^2+B1227^2)^0.5*(737.9^2+B1227^2)^0.5)/0.794346722854922)</f>
        <v>-0.9935707122650537</v>
      </c>
      <c r="B1227" s="6">
        <f t="shared" si="28"/>
        <v>763</v>
      </c>
    </row>
    <row r="1228" spans="1:2" ht="12.75">
      <c r="A1228">
        <f>20*LOG10((12200^2*B1228^4)/((20.59^2+B1228^2)*(12200^2+B1228^2)*(107.7^2+B1228^2)^0.5*(737.9^2+B1228^2)^0.5)/0.794346722854922)</f>
        <v>-0.9879266997056195</v>
      </c>
      <c r="B1228" s="6">
        <f t="shared" si="28"/>
        <v>764</v>
      </c>
    </row>
    <row r="1229" spans="1:2" ht="12.75">
      <c r="A1229">
        <f>20*LOG10((12200^2*B1229^4)/((20.59^2+B1229^2)*(12200^2+B1229^2)*(107.7^2+B1229^2)^0.5*(737.9^2+B1229^2)^0.5)/0.794346722854922)</f>
        <v>-0.9822983391847973</v>
      </c>
      <c r="B1229" s="6">
        <f t="shared" si="28"/>
        <v>765</v>
      </c>
    </row>
    <row r="1230" spans="1:2" ht="12.75">
      <c r="A1230">
        <f>20*LOG10((12200^2*B1230^4)/((20.59^2+B1230^2)*(12200^2+B1230^2)*(107.7^2+B1230^2)^0.5*(737.9^2+B1230^2)^0.5)/0.794346722854922)</f>
        <v>-0.9766855773920023</v>
      </c>
      <c r="B1230" s="6">
        <f t="shared" si="28"/>
        <v>766</v>
      </c>
    </row>
    <row r="1231" spans="1:2" ht="12.75">
      <c r="A1231">
        <f>20*LOG10((12200^2*B1231^4)/((20.59^2+B1231^2)*(12200^2+B1231^2)*(107.7^2+B1231^2)^0.5*(737.9^2+B1231^2)^0.5)/0.794346722854922)</f>
        <v>-0.9710883612398915</v>
      </c>
      <c r="B1231" s="6">
        <f t="shared" si="28"/>
        <v>767</v>
      </c>
    </row>
    <row r="1232" spans="1:2" ht="12.75">
      <c r="A1232">
        <f>20*LOG10((12200^2*B1232^4)/((20.59^2+B1232^2)*(12200^2+B1232^2)*(107.7^2+B1232^2)^0.5*(737.9^2+B1232^2)^0.5)/0.794346722854922)</f>
        <v>-0.9655066378632478</v>
      </c>
      <c r="B1232" s="6">
        <f t="shared" si="28"/>
        <v>768</v>
      </c>
    </row>
    <row r="1233" spans="1:2" ht="12.75">
      <c r="A1233">
        <f>20*LOG10((12200^2*B1233^4)/((20.59^2+B1233^2)*(12200^2+B1233^2)*(107.7^2+B1233^2)^0.5*(737.9^2+B1233^2)^0.5)/0.794346722854922)</f>
        <v>-0.9599403546178203</v>
      </c>
      <c r="B1233" s="6">
        <f t="shared" si="28"/>
        <v>769</v>
      </c>
    </row>
    <row r="1234" spans="1:2" ht="12.75">
      <c r="A1234">
        <f>20*LOG10((12200^2*B1234^4)/((20.59^2+B1234^2)*(12200^2+B1234^2)*(107.7^2+B1234^2)^0.5*(737.9^2+B1234^2)^0.5)/0.794346722854922)</f>
        <v>-0.954389459079209</v>
      </c>
      <c r="B1234" s="6">
        <f t="shared" si="28"/>
        <v>770</v>
      </c>
    </row>
    <row r="1235" spans="1:2" ht="12.75">
      <c r="A1235">
        <f>20*LOG10((12200^2*B1235^4)/((20.59^2+B1235^2)*(12200^2+B1235^2)*(107.7^2+B1235^2)^0.5*(737.9^2+B1235^2)^0.5)/0.794346722854922)</f>
        <v>-0.9488538990417288</v>
      </c>
      <c r="B1235" s="6">
        <f t="shared" si="28"/>
        <v>771</v>
      </c>
    </row>
    <row r="1236" spans="1:2" ht="12.75">
      <c r="A1236">
        <f>20*LOG10((12200^2*B1236^4)/((20.59^2+B1236^2)*(12200^2+B1236^2)*(107.7^2+B1236^2)^0.5*(737.9^2+B1236^2)^0.5)/0.794346722854922)</f>
        <v>-0.943333622517324</v>
      </c>
      <c r="B1236" s="6">
        <f t="shared" si="28"/>
        <v>772</v>
      </c>
    </row>
    <row r="1237" spans="1:2" ht="12.75">
      <c r="A1237">
        <f>20*LOG10((12200^2*B1237^4)/((20.59^2+B1237^2)*(12200^2+B1237^2)*(107.7^2+B1237^2)^0.5*(737.9^2+B1237^2)^0.5)/0.794346722854922)</f>
        <v>-0.937828577734421</v>
      </c>
      <c r="B1237" s="6">
        <f t="shared" si="28"/>
        <v>773</v>
      </c>
    </row>
    <row r="1238" spans="1:2" ht="12.75">
      <c r="A1238">
        <f>20*LOG10((12200^2*B1238^4)/((20.59^2+B1238^2)*(12200^2+B1238^2)*(107.7^2+B1238^2)^0.5*(737.9^2+B1238^2)^0.5)/0.794346722854922)</f>
        <v>-0.9323387131368663</v>
      </c>
      <c r="B1238" s="6">
        <f t="shared" si="28"/>
        <v>774</v>
      </c>
    </row>
    <row r="1239" spans="1:2" ht="12.75">
      <c r="A1239">
        <f>20*LOG10((12200^2*B1239^4)/((20.59^2+B1239^2)*(12200^2+B1239^2)*(107.7^2+B1239^2)^0.5*(737.9^2+B1239^2)^0.5)/0.794346722854922)</f>
        <v>-0.9268639773828029</v>
      </c>
      <c r="B1239" s="6">
        <f t="shared" si="28"/>
        <v>775</v>
      </c>
    </row>
    <row r="1240" spans="1:2" ht="12.75">
      <c r="A1240">
        <f>20*LOG10((12200^2*B1240^4)/((20.59^2+B1240^2)*(12200^2+B1240^2)*(107.7^2+B1240^2)^0.5*(737.9^2+B1240^2)^0.5)/0.794346722854922)</f>
        <v>-0.9214043193436103</v>
      </c>
      <c r="B1240" s="6">
        <f t="shared" si="28"/>
        <v>776</v>
      </c>
    </row>
    <row r="1241" spans="1:2" ht="12.75">
      <c r="A1241">
        <f>20*LOG10((12200^2*B1241^4)/((20.59^2+B1241^2)*(12200^2+B1241^2)*(107.7^2+B1241^2)^0.5*(737.9^2+B1241^2)^0.5)/0.794346722854922)</f>
        <v>-0.9159596881028005</v>
      </c>
      <c r="B1241" s="6">
        <f t="shared" si="28"/>
        <v>777</v>
      </c>
    </row>
    <row r="1242" spans="1:2" ht="12.75">
      <c r="A1242">
        <f>20*LOG10((12200^2*B1242^4)/((20.59^2+B1242^2)*(12200^2+B1242^2)*(107.7^2+B1242^2)^0.5*(737.9^2+B1242^2)^0.5)/0.794346722854922)</f>
        <v>-0.9105300329549683</v>
      </c>
      <c r="B1242" s="6">
        <f t="shared" si="28"/>
        <v>778</v>
      </c>
    </row>
    <row r="1243" spans="1:2" ht="12.75">
      <c r="A1243">
        <f>20*LOG10((12200^2*B1243^4)/((20.59^2+B1243^2)*(12200^2+B1243^2)*(107.7^2+B1243^2)^0.5*(737.9^2+B1243^2)^0.5)/0.794346722854922)</f>
        <v>-0.9051153034047027</v>
      </c>
      <c r="B1243" s="6">
        <f t="shared" si="28"/>
        <v>779</v>
      </c>
    </row>
    <row r="1244" spans="1:2" ht="12.75">
      <c r="A1244">
        <f>20*LOG10((12200^2*B1244^4)/((20.59^2+B1244^2)*(12200^2+B1244^2)*(107.7^2+B1244^2)^0.5*(737.9^2+B1244^2)^0.5)/0.794346722854922)</f>
        <v>-0.8997154491655467</v>
      </c>
      <c r="B1244" s="6">
        <f t="shared" si="28"/>
        <v>780</v>
      </c>
    </row>
    <row r="1245" spans="1:2" ht="12.75">
      <c r="A1245">
        <f>20*LOG10((12200^2*B1245^4)/((20.59^2+B1245^2)*(12200^2+B1245^2)*(107.7^2+B1245^2)^0.5*(737.9^2+B1245^2)^0.5)/0.794346722854922)</f>
        <v>-0.8943304201589354</v>
      </c>
      <c r="B1245" s="6">
        <f t="shared" si="28"/>
        <v>781</v>
      </c>
    </row>
    <row r="1246" spans="1:2" ht="12.75">
      <c r="A1246">
        <f>20*LOG10((12200^2*B1246^4)/((20.59^2+B1246^2)*(12200^2+B1246^2)*(107.7^2+B1246^2)^0.5*(737.9^2+B1246^2)^0.5)/0.794346722854922)</f>
        <v>-0.8889601665131528</v>
      </c>
      <c r="B1246" s="6">
        <f t="shared" si="28"/>
        <v>782</v>
      </c>
    </row>
    <row r="1247" spans="1:2" ht="12.75">
      <c r="A1247">
        <f>20*LOG10((12200^2*B1247^4)/((20.59^2+B1247^2)*(12200^2+B1247^2)*(107.7^2+B1247^2)^0.5*(737.9^2+B1247^2)^0.5)/0.794346722854922)</f>
        <v>-0.8836046385622838</v>
      </c>
      <c r="B1247" s="6">
        <f t="shared" si="28"/>
        <v>783</v>
      </c>
    </row>
    <row r="1248" spans="1:2" ht="12.75">
      <c r="A1248">
        <f>20*LOG10((12200^2*B1248^4)/((20.59^2+B1248^2)*(12200^2+B1248^2)*(107.7^2+B1248^2)^0.5*(737.9^2+B1248^2)^0.5)/0.794346722854922)</f>
        <v>-0.8782637868451993</v>
      </c>
      <c r="B1248" s="6">
        <f t="shared" si="28"/>
        <v>784</v>
      </c>
    </row>
    <row r="1249" spans="1:2" ht="12.75">
      <c r="A1249">
        <f>20*LOG10((12200^2*B1249^4)/((20.59^2+B1249^2)*(12200^2+B1249^2)*(107.7^2+B1249^2)^0.5*(737.9^2+B1249^2)^0.5)/0.794346722854922)</f>
        <v>-0.8729375621045119</v>
      </c>
      <c r="B1249" s="6">
        <f t="shared" si="28"/>
        <v>785</v>
      </c>
    </row>
    <row r="1250" spans="1:2" ht="12.75">
      <c r="A1250">
        <f>20*LOG10((12200^2*B1250^4)/((20.59^2+B1250^2)*(12200^2+B1250^2)*(107.7^2+B1250^2)^0.5*(737.9^2+B1250^2)^0.5)/0.794346722854922)</f>
        <v>-0.8676259152855637</v>
      </c>
      <c r="B1250" s="6">
        <f t="shared" si="28"/>
        <v>786</v>
      </c>
    </row>
    <row r="1251" spans="1:2" ht="12.75">
      <c r="A1251">
        <f>20*LOG10((12200^2*B1251^4)/((20.59^2+B1251^2)*(12200^2+B1251^2)*(107.7^2+B1251^2)^0.5*(737.9^2+B1251^2)^0.5)/0.794346722854922)</f>
        <v>-0.862328797535412</v>
      </c>
      <c r="B1251" s="6">
        <f t="shared" si="28"/>
        <v>787</v>
      </c>
    </row>
    <row r="1252" spans="1:2" ht="12.75">
      <c r="A1252">
        <f>20*LOG10((12200^2*B1252^4)/((20.59^2+B1252^2)*(12200^2+B1252^2)*(107.7^2+B1252^2)^0.5*(737.9^2+B1252^2)^0.5)/0.794346722854922)</f>
        <v>-0.8570461602018167</v>
      </c>
      <c r="B1252" s="6">
        <f t="shared" si="28"/>
        <v>788</v>
      </c>
    </row>
    <row r="1253" spans="1:2" ht="12.75">
      <c r="A1253">
        <f>20*LOG10((12200^2*B1253^4)/((20.59^2+B1253^2)*(12200^2+B1253^2)*(107.7^2+B1253^2)^0.5*(737.9^2+B1253^2)^0.5)/0.794346722854922)</f>
        <v>-0.8517779548322553</v>
      </c>
      <c r="B1253" s="6">
        <f t="shared" si="28"/>
        <v>789</v>
      </c>
    </row>
    <row r="1254" spans="1:2" ht="12.75">
      <c r="A1254">
        <f>20*LOG10((12200^2*B1254^4)/((20.59^2+B1254^2)*(12200^2+B1254^2)*(107.7^2+B1254^2)^0.5*(737.9^2+B1254^2)^0.5)/0.794346722854922)</f>
        <v>-0.8465241331728972</v>
      </c>
      <c r="B1254" s="6">
        <f t="shared" si="28"/>
        <v>790</v>
      </c>
    </row>
    <row r="1255" spans="1:2" ht="12.75">
      <c r="A1255">
        <f>20*LOG10((12200^2*B1255^4)/((20.59^2+B1255^2)*(12200^2+B1255^2)*(107.7^2+B1255^2)^0.5*(737.9^2+B1255^2)^0.5)/0.794346722854922)</f>
        <v>-0.8412846471676473</v>
      </c>
      <c r="B1255" s="6">
        <f t="shared" si="28"/>
        <v>791</v>
      </c>
    </row>
    <row r="1256" spans="1:2" ht="12.75">
      <c r="A1256">
        <f>20*LOG10((12200^2*B1256^4)/((20.59^2+B1256^2)*(12200^2+B1256^2)*(107.7^2+B1256^2)^0.5*(737.9^2+B1256^2)^0.5)/0.794346722854922)</f>
        <v>-0.8360594489571451</v>
      </c>
      <c r="B1256" s="6">
        <f t="shared" si="28"/>
        <v>792</v>
      </c>
    </row>
    <row r="1257" spans="1:2" ht="12.75">
      <c r="A1257">
        <f>20*LOG10((12200^2*B1257^4)/((20.59^2+B1257^2)*(12200^2+B1257^2)*(107.7^2+B1257^2)^0.5*(737.9^2+B1257^2)^0.5)/0.794346722854922)</f>
        <v>-0.8308484908777871</v>
      </c>
      <c r="B1257" s="6">
        <f t="shared" si="28"/>
        <v>793</v>
      </c>
    </row>
    <row r="1258" spans="1:2" ht="12.75">
      <c r="A1258">
        <f>20*LOG10((12200^2*B1258^4)/((20.59^2+B1258^2)*(12200^2+B1258^2)*(107.7^2+B1258^2)^0.5*(737.9^2+B1258^2)^0.5)/0.794346722854922)</f>
        <v>-0.8256517254607678</v>
      </c>
      <c r="B1258" s="6">
        <f t="shared" si="28"/>
        <v>794</v>
      </c>
    </row>
    <row r="1259" spans="1:2" ht="12.75">
      <c r="A1259">
        <f>20*LOG10((12200^2*B1259^4)/((20.59^2+B1259^2)*(12200^2+B1259^2)*(107.7^2+B1259^2)^0.5*(737.9^2+B1259^2)^0.5)/0.794346722854922)</f>
        <v>-0.8204691054311026</v>
      </c>
      <c r="B1259" s="6">
        <f t="shared" si="28"/>
        <v>795</v>
      </c>
    </row>
    <row r="1260" spans="1:2" ht="12.75">
      <c r="A1260">
        <f>20*LOG10((12200^2*B1260^4)/((20.59^2+B1260^2)*(12200^2+B1260^2)*(107.7^2+B1260^2)^0.5*(737.9^2+B1260^2)^0.5)/0.794346722854922)</f>
        <v>-0.8153005837066707</v>
      </c>
      <c r="B1260" s="6">
        <f t="shared" si="28"/>
        <v>796</v>
      </c>
    </row>
    <row r="1261" spans="1:2" ht="12.75">
      <c r="A1261">
        <f>20*LOG10((12200^2*B1261^4)/((20.59^2+B1261^2)*(12200^2+B1261^2)*(107.7^2+B1261^2)^0.5*(737.9^2+B1261^2)^0.5)/0.794346722854922)</f>
        <v>-0.8101461133972708</v>
      </c>
      <c r="B1261" s="6">
        <f t="shared" si="28"/>
        <v>797</v>
      </c>
    </row>
    <row r="1262" spans="1:2" ht="12.75">
      <c r="A1262">
        <f>20*LOG10((12200^2*B1262^4)/((20.59^2+B1262^2)*(12200^2+B1262^2)*(107.7^2+B1262^2)^0.5*(737.9^2+B1262^2)^0.5)/0.794346722854922)</f>
        <v>-0.8050056478036609</v>
      </c>
      <c r="B1262" s="6">
        <f t="shared" si="28"/>
        <v>798</v>
      </c>
    </row>
    <row r="1263" spans="1:2" ht="12.75">
      <c r="A1263">
        <f>20*LOG10((12200^2*B1263^4)/((20.59^2+B1263^2)*(12200^2+B1263^2)*(107.7^2+B1263^2)^0.5*(737.9^2+B1263^2)^0.5)/0.794346722854922)</f>
        <v>-0.799879140416625</v>
      </c>
      <c r="B1263" s="6">
        <f t="shared" si="28"/>
        <v>799</v>
      </c>
    </row>
    <row r="1264" spans="1:2" ht="12.75">
      <c r="A1264">
        <f>20*LOG10((12200^2*B1264^4)/((20.59^2+B1264^2)*(12200^2+B1264^2)*(107.7^2+B1264^2)^0.5*(737.9^2+B1264^2)^0.5)/0.794346722854922)</f>
        <v>-0.7947665449160392</v>
      </c>
      <c r="B1264" s="6">
        <f t="shared" si="28"/>
        <v>800</v>
      </c>
    </row>
    <row r="1265" spans="1:2" ht="12.75">
      <c r="A1265">
        <f>20*LOG10((12200^2*B1265^4)/((20.59^2+B1265^2)*(12200^2+B1265^2)*(107.7^2+B1265^2)^0.5*(737.9^2+B1265^2)^0.5)/0.794346722854922)</f>
        <v>-0.7896678151699295</v>
      </c>
      <c r="B1265" s="6">
        <f t="shared" si="28"/>
        <v>801</v>
      </c>
    </row>
    <row r="1266" spans="1:2" ht="12.75">
      <c r="A1266">
        <f>20*LOG10((12200^2*B1266^4)/((20.59^2+B1266^2)*(12200^2+B1266^2)*(107.7^2+B1266^2)^0.5*(737.9^2+B1266^2)^0.5)/0.794346722854922)</f>
        <v>-0.7845829052335657</v>
      </c>
      <c r="B1266" s="6">
        <f t="shared" si="28"/>
        <v>802</v>
      </c>
    </row>
    <row r="1267" spans="1:2" ht="12.75">
      <c r="A1267">
        <f>20*LOG10((12200^2*B1267^4)/((20.59^2+B1267^2)*(12200^2+B1267^2)*(107.7^2+B1267^2)^0.5*(737.9^2+B1267^2)^0.5)/0.794346722854922)</f>
        <v>-0.7795117693485248</v>
      </c>
      <c r="B1267" s="6">
        <f t="shared" si="28"/>
        <v>803</v>
      </c>
    </row>
    <row r="1268" spans="1:2" ht="12.75">
      <c r="A1268">
        <f>20*LOG10((12200^2*B1268^4)/((20.59^2+B1268^2)*(12200^2+B1268^2)*(107.7^2+B1268^2)^0.5*(737.9^2+B1268^2)^0.5)/0.794346722854922)</f>
        <v>-0.774454361941782</v>
      </c>
      <c r="B1268" s="6">
        <f t="shared" si="28"/>
        <v>804</v>
      </c>
    </row>
    <row r="1269" spans="1:2" ht="12.75">
      <c r="A1269">
        <f>20*LOG10((12200^2*B1269^4)/((20.59^2+B1269^2)*(12200^2+B1269^2)*(107.7^2+B1269^2)^0.5*(737.9^2+B1269^2)^0.5)/0.794346722854922)</f>
        <v>-0.7694106376248105</v>
      </c>
      <c r="B1269" s="6">
        <f t="shared" si="28"/>
        <v>805</v>
      </c>
    </row>
    <row r="1270" spans="1:2" ht="12.75">
      <c r="A1270">
        <f>20*LOG10((12200^2*B1270^4)/((20.59^2+B1270^2)*(12200^2+B1270^2)*(107.7^2+B1270^2)^0.5*(737.9^2+B1270^2)^0.5)/0.794346722854922)</f>
        <v>-0.764380551192676</v>
      </c>
      <c r="B1270" s="6">
        <f t="shared" si="28"/>
        <v>806</v>
      </c>
    </row>
    <row r="1271" spans="1:2" ht="12.75">
      <c r="A1271">
        <f>20*LOG10((12200^2*B1271^4)/((20.59^2+B1271^2)*(12200^2+B1271^2)*(107.7^2+B1271^2)^0.5*(737.9^2+B1271^2)^0.5)/0.794346722854922)</f>
        <v>-0.7593640576231384</v>
      </c>
      <c r="B1271" s="6">
        <f t="shared" si="28"/>
        <v>807</v>
      </c>
    </row>
    <row r="1272" spans="1:2" ht="12.75">
      <c r="A1272">
        <f>20*LOG10((12200^2*B1272^4)/((20.59^2+B1272^2)*(12200^2+B1272^2)*(107.7^2+B1272^2)^0.5*(737.9^2+B1272^2)^0.5)/0.794346722854922)</f>
        <v>-0.7543611120757415</v>
      </c>
      <c r="B1272" s="6">
        <f t="shared" si="28"/>
        <v>808</v>
      </c>
    </row>
    <row r="1273" spans="1:2" ht="12.75">
      <c r="A1273">
        <f>20*LOG10((12200^2*B1273^4)/((20.59^2+B1273^2)*(12200^2+B1273^2)*(107.7^2+B1273^2)^0.5*(737.9^2+B1273^2)^0.5)/0.794346722854922)</f>
        <v>-0.749371669890972</v>
      </c>
      <c r="B1273" s="6">
        <f t="shared" si="28"/>
        <v>809</v>
      </c>
    </row>
    <row r="1274" spans="1:2" ht="12.75">
      <c r="A1274">
        <f>20*LOG10((12200^2*B1274^4)/((20.59^2+B1274^2)*(12200^2+B1274^2)*(107.7^2+B1274^2)^0.5*(737.9^2+B1274^2)^0.5)/0.794346722854922)</f>
        <v>-0.74439568658933</v>
      </c>
      <c r="B1274" s="6">
        <f t="shared" si="28"/>
        <v>810</v>
      </c>
    </row>
    <row r="1275" spans="1:2" ht="12.75">
      <c r="A1275">
        <f>20*LOG10((12200^2*B1275^4)/((20.59^2+B1275^2)*(12200^2+B1275^2)*(107.7^2+B1275^2)^0.5*(737.9^2+B1275^2)^0.5)/0.794346722854922)</f>
        <v>-0.7394331178704858</v>
      </c>
      <c r="B1275" s="6">
        <f t="shared" si="28"/>
        <v>811</v>
      </c>
    </row>
    <row r="1276" spans="1:2" ht="12.75">
      <c r="A1276">
        <f>20*LOG10((12200^2*B1276^4)/((20.59^2+B1276^2)*(12200^2+B1276^2)*(107.7^2+B1276^2)^0.5*(737.9^2+B1276^2)^0.5)/0.794346722854922)</f>
        <v>-0.7344839196123893</v>
      </c>
      <c r="B1276" s="6">
        <f t="shared" si="28"/>
        <v>812</v>
      </c>
    </row>
    <row r="1277" spans="1:2" ht="12.75">
      <c r="A1277">
        <f>20*LOG10((12200^2*B1277^4)/((20.59^2+B1277^2)*(12200^2+B1277^2)*(107.7^2+B1277^2)^0.5*(737.9^2+B1277^2)^0.5)/0.794346722854922)</f>
        <v>-0.7295480478704252</v>
      </c>
      <c r="B1277" s="6">
        <f t="shared" si="28"/>
        <v>813</v>
      </c>
    </row>
    <row r="1278" spans="1:2" ht="12.75">
      <c r="A1278">
        <f>20*LOG10((12200^2*B1278^4)/((20.59^2+B1278^2)*(12200^2+B1278^2)*(107.7^2+B1278^2)^0.5*(737.9^2+B1278^2)^0.5)/0.794346722854922)</f>
        <v>-0.7246254588765275</v>
      </c>
      <c r="B1278" s="6">
        <f t="shared" si="28"/>
        <v>814</v>
      </c>
    </row>
    <row r="1279" spans="1:2" ht="12.75">
      <c r="A1279">
        <f>20*LOG10((12200^2*B1279^4)/((20.59^2+B1279^2)*(12200^2+B1279^2)*(107.7^2+B1279^2)^0.5*(737.9^2+B1279^2)^0.5)/0.794346722854922)</f>
        <v>-0.7197161090383501</v>
      </c>
      <c r="B1279" s="6">
        <f t="shared" si="28"/>
        <v>815</v>
      </c>
    </row>
    <row r="1280" spans="1:2" ht="12.75">
      <c r="A1280">
        <f>20*LOG10((12200^2*B1280^4)/((20.59^2+B1280^2)*(12200^2+B1280^2)*(107.7^2+B1280^2)^0.5*(737.9^2+B1280^2)^0.5)/0.794346722854922)</f>
        <v>-0.7148199549383928</v>
      </c>
      <c r="B1280" s="6">
        <f t="shared" si="28"/>
        <v>816</v>
      </c>
    </row>
    <row r="1281" spans="1:2" ht="12.75">
      <c r="A1281">
        <f>20*LOG10((12200^2*B1281^4)/((20.59^2+B1281^2)*(12200^2+B1281^2)*(107.7^2+B1281^2)^0.5*(737.9^2+B1281^2)^0.5)/0.794346722854922)</f>
        <v>-0.7099369533331811</v>
      </c>
      <c r="B1281" s="6">
        <f t="shared" si="28"/>
        <v>817</v>
      </c>
    </row>
    <row r="1282" spans="1:2" ht="12.75">
      <c r="A1282">
        <f>20*LOG10((12200^2*B1282^4)/((20.59^2+B1282^2)*(12200^2+B1282^2)*(107.7^2+B1282^2)^0.5*(737.9^2+B1282^2)^0.5)/0.794346722854922)</f>
        <v>-0.7050670611524</v>
      </c>
      <c r="B1282" s="6">
        <f t="shared" si="28"/>
        <v>818</v>
      </c>
    </row>
    <row r="1283" spans="1:2" ht="12.75">
      <c r="A1283">
        <f>20*LOG10((12200^2*B1283^4)/((20.59^2+B1283^2)*(12200^2+B1283^2)*(107.7^2+B1283^2)^0.5*(737.9^2+B1283^2)^0.5)/0.794346722854922)</f>
        <v>-0.7002102354980893</v>
      </c>
      <c r="B1283" s="6">
        <f t="shared" si="28"/>
        <v>819</v>
      </c>
    </row>
    <row r="1284" spans="1:2" ht="12.75">
      <c r="A1284">
        <f>20*LOG10((12200^2*B1284^4)/((20.59^2+B1284^2)*(12200^2+B1284^2)*(107.7^2+B1284^2)^0.5*(737.9^2+B1284^2)^0.5)/0.794346722854922)</f>
        <v>-0.6953664336437746</v>
      </c>
      <c r="B1284" s="6">
        <f t="shared" si="28"/>
        <v>820</v>
      </c>
    </row>
    <row r="1285" spans="1:2" ht="12.75">
      <c r="A1285">
        <f>20*LOG10((12200^2*B1285^4)/((20.59^2+B1285^2)*(12200^2+B1285^2)*(107.7^2+B1285^2)^0.5*(737.9^2+B1285^2)^0.5)/0.794346722854922)</f>
        <v>-0.6905356130336843</v>
      </c>
      <c r="B1285" s="6">
        <f t="shared" si="28"/>
        <v>821</v>
      </c>
    </row>
    <row r="1286" spans="1:2" ht="12.75">
      <c r="A1286">
        <f>20*LOG10((12200^2*B1286^4)/((20.59^2+B1286^2)*(12200^2+B1286^2)*(107.7^2+B1286^2)^0.5*(737.9^2+B1286^2)^0.5)/0.794346722854922)</f>
        <v>-0.6857177312818997</v>
      </c>
      <c r="B1286" s="6">
        <f t="shared" si="28"/>
        <v>822</v>
      </c>
    </row>
    <row r="1287" spans="1:2" ht="12.75">
      <c r="A1287">
        <f>20*LOG10((12200^2*B1287^4)/((20.59^2+B1287^2)*(12200^2+B1287^2)*(107.7^2+B1287^2)^0.5*(737.9^2+B1287^2)^0.5)/0.794346722854922)</f>
        <v>-0.6809127461715542</v>
      </c>
      <c r="B1287" s="6">
        <f aca="true" t="shared" si="29" ref="B1287:B1350">B1286+1</f>
        <v>823</v>
      </c>
    </row>
    <row r="1288" spans="1:2" ht="12.75">
      <c r="A1288">
        <f>20*LOG10((12200^2*B1288^4)/((20.59^2+B1288^2)*(12200^2+B1288^2)*(107.7^2+B1288^2)^0.5*(737.9^2+B1288^2)^0.5)/0.794346722854922)</f>
        <v>-0.6761206156540095</v>
      </c>
      <c r="B1288" s="6">
        <f t="shared" si="29"/>
        <v>824</v>
      </c>
    </row>
    <row r="1289" spans="1:2" ht="12.75">
      <c r="A1289">
        <f>20*LOG10((12200^2*B1289^4)/((20.59^2+B1289^2)*(12200^2+B1289^2)*(107.7^2+B1289^2)^0.5*(737.9^2+B1289^2)^0.5)/0.794346722854922)</f>
        <v>-0.6713412978480682</v>
      </c>
      <c r="B1289" s="6">
        <f t="shared" si="29"/>
        <v>825</v>
      </c>
    </row>
    <row r="1290" spans="1:2" ht="12.75">
      <c r="A1290">
        <f>20*LOG10((12200^2*B1290^4)/((20.59^2+B1290^2)*(12200^2+B1290^2)*(107.7^2+B1290^2)^0.5*(737.9^2+B1290^2)^0.5)/0.794346722854922)</f>
        <v>-0.6665747510391523</v>
      </c>
      <c r="B1290" s="6">
        <f t="shared" si="29"/>
        <v>826</v>
      </c>
    </row>
    <row r="1291" spans="1:2" ht="12.75">
      <c r="A1291">
        <f>20*LOG10((12200^2*B1291^4)/((20.59^2+B1291^2)*(12200^2+B1291^2)*(107.7^2+B1291^2)^0.5*(737.9^2+B1291^2)^0.5)/0.794346722854922)</f>
        <v>-0.6618209336785217</v>
      </c>
      <c r="B1291" s="6">
        <f t="shared" si="29"/>
        <v>827</v>
      </c>
    </row>
    <row r="1292" spans="1:2" ht="12.75">
      <c r="A1292">
        <f>20*LOG10((12200^2*B1292^4)/((20.59^2+B1292^2)*(12200^2+B1292^2)*(107.7^2+B1292^2)^0.5*(737.9^2+B1292^2)^0.5)/0.794346722854922)</f>
        <v>-0.6570798043824841</v>
      </c>
      <c r="B1292" s="6">
        <f t="shared" si="29"/>
        <v>828</v>
      </c>
    </row>
    <row r="1293" spans="1:2" ht="12.75">
      <c r="A1293">
        <f>20*LOG10((12200^2*B1293^4)/((20.59^2+B1293^2)*(12200^2+B1293^2)*(107.7^2+B1293^2)^0.5*(737.9^2+B1293^2)^0.5)/0.794346722854922)</f>
        <v>-0.6523513219315801</v>
      </c>
      <c r="B1293" s="6">
        <f t="shared" si="29"/>
        <v>829</v>
      </c>
    </row>
    <row r="1294" spans="1:2" ht="12.75">
      <c r="A1294">
        <f>20*LOG10((12200^2*B1294^4)/((20.59^2+B1294^2)*(12200^2+B1294^2)*(107.7^2+B1294^2)^0.5*(737.9^2+B1294^2)^0.5)/0.794346722854922)</f>
        <v>-0.6476354452698467</v>
      </c>
      <c r="B1294" s="6">
        <f t="shared" si="29"/>
        <v>830</v>
      </c>
    </row>
    <row r="1295" spans="1:2" ht="12.75">
      <c r="A1295">
        <f>20*LOG10((12200^2*B1295^4)/((20.59^2+B1295^2)*(12200^2+B1295^2)*(107.7^2+B1295^2)^0.5*(737.9^2+B1295^2)^0.5)/0.794346722854922)</f>
        <v>-0.6429321335039946</v>
      </c>
      <c r="B1295" s="6">
        <f t="shared" si="29"/>
        <v>831</v>
      </c>
    </row>
    <row r="1296" spans="1:2" ht="12.75">
      <c r="A1296">
        <f>20*LOG10((12200^2*B1296^4)/((20.59^2+B1296^2)*(12200^2+B1296^2)*(107.7^2+B1296^2)^0.5*(737.9^2+B1296^2)^0.5)/0.794346722854922)</f>
        <v>-0.6382413459026598</v>
      </c>
      <c r="B1296" s="6">
        <f t="shared" si="29"/>
        <v>832</v>
      </c>
    </row>
    <row r="1297" spans="1:2" ht="12.75">
      <c r="A1297">
        <f>20*LOG10((12200^2*B1297^4)/((20.59^2+B1297^2)*(12200^2+B1297^2)*(107.7^2+B1297^2)^0.5*(737.9^2+B1297^2)^0.5)/0.794346722854922)</f>
        <v>-0.6335630418956327</v>
      </c>
      <c r="B1297" s="6">
        <f t="shared" si="29"/>
        <v>833</v>
      </c>
    </row>
    <row r="1298" spans="1:2" ht="12.75">
      <c r="A1298">
        <f>20*LOG10((12200^2*B1298^4)/((20.59^2+B1298^2)*(12200^2+B1298^2)*(107.7^2+B1298^2)^0.5*(737.9^2+B1298^2)^0.5)/0.794346722854922)</f>
        <v>-0.6288971810730823</v>
      </c>
      <c r="B1298" s="6">
        <f t="shared" si="29"/>
        <v>834</v>
      </c>
    </row>
    <row r="1299" spans="1:2" ht="12.75">
      <c r="A1299">
        <f>20*LOG10((12200^2*B1299^4)/((20.59^2+B1299^2)*(12200^2+B1299^2)*(107.7^2+B1299^2)^0.5*(737.9^2+B1299^2)^0.5)/0.794346722854922)</f>
        <v>-0.6242437231848046</v>
      </c>
      <c r="B1299" s="6">
        <f t="shared" si="29"/>
        <v>835</v>
      </c>
    </row>
    <row r="1300" spans="1:2" ht="12.75">
      <c r="A1300">
        <f>20*LOG10((12200^2*B1300^4)/((20.59^2+B1300^2)*(12200^2+B1300^2)*(107.7^2+B1300^2)^0.5*(737.9^2+B1300^2)^0.5)/0.794346722854922)</f>
        <v>-0.6196026281394698</v>
      </c>
      <c r="B1300" s="6">
        <f t="shared" si="29"/>
        <v>836</v>
      </c>
    </row>
    <row r="1301" spans="1:2" ht="12.75">
      <c r="A1301">
        <f>20*LOG10((12200^2*B1301^4)/((20.59^2+B1301^2)*(12200^2+B1301^2)*(107.7^2+B1301^2)^0.5*(737.9^2+B1301^2)^0.5)/0.794346722854922)</f>
        <v>-0.6149738560038571</v>
      </c>
      <c r="B1301" s="6">
        <f t="shared" si="29"/>
        <v>837</v>
      </c>
    </row>
    <row r="1302" spans="1:2" ht="12.75">
      <c r="A1302">
        <f>20*LOG10((12200^2*B1302^4)/((20.59^2+B1302^2)*(12200^2+B1302^2)*(107.7^2+B1302^2)^0.5*(737.9^2+B1302^2)^0.5)/0.794346722854922)</f>
        <v>-0.6103573670021202</v>
      </c>
      <c r="B1302" s="6">
        <f t="shared" si="29"/>
        <v>838</v>
      </c>
    </row>
    <row r="1303" spans="1:2" ht="12.75">
      <c r="A1303">
        <f>20*LOG10((12200^2*B1303^4)/((20.59^2+B1303^2)*(12200^2+B1303^2)*(107.7^2+B1303^2)^0.5*(737.9^2+B1303^2)^0.5)/0.794346722854922)</f>
        <v>-0.6057531215150439</v>
      </c>
      <c r="B1303" s="6">
        <f t="shared" si="29"/>
        <v>839</v>
      </c>
    </row>
    <row r="1304" spans="1:2" ht="12.75">
      <c r="A1304">
        <f>20*LOG10((12200^2*B1304^4)/((20.59^2+B1304^2)*(12200^2+B1304^2)*(107.7^2+B1304^2)^0.5*(737.9^2+B1304^2)^0.5)/0.794346722854922)</f>
        <v>-0.6011610800792958</v>
      </c>
      <c r="B1304" s="6">
        <f t="shared" si="29"/>
        <v>840</v>
      </c>
    </row>
    <row r="1305" spans="1:2" ht="12.75">
      <c r="A1305">
        <f>20*LOG10((12200^2*B1305^4)/((20.59^2+B1305^2)*(12200^2+B1305^2)*(107.7^2+B1305^2)^0.5*(737.9^2+B1305^2)^0.5)/0.794346722854922)</f>
        <v>-0.5965812033866988</v>
      </c>
      <c r="B1305" s="6">
        <f t="shared" si="29"/>
        <v>841</v>
      </c>
    </row>
    <row r="1306" spans="1:2" ht="12.75">
      <c r="A1306">
        <f>20*LOG10((12200^2*B1306^4)/((20.59^2+B1306^2)*(12200^2+B1306^2)*(107.7^2+B1306^2)^0.5*(737.9^2+B1306^2)^0.5)/0.794346722854922)</f>
        <v>-0.5920134522835031</v>
      </c>
      <c r="B1306" s="6">
        <f t="shared" si="29"/>
        <v>842</v>
      </c>
    </row>
    <row r="1307" spans="1:2" ht="12.75">
      <c r="A1307">
        <f>20*LOG10((12200^2*B1307^4)/((20.59^2+B1307^2)*(12200^2+B1307^2)*(107.7^2+B1307^2)^0.5*(737.9^2+B1307^2)^0.5)/0.794346722854922)</f>
        <v>-0.5874577877696556</v>
      </c>
      <c r="B1307" s="6">
        <f t="shared" si="29"/>
        <v>843</v>
      </c>
    </row>
    <row r="1308" spans="1:2" ht="12.75">
      <c r="A1308">
        <f>20*LOG10((12200^2*B1308^4)/((20.59^2+B1308^2)*(12200^2+B1308^2)*(107.7^2+B1308^2)^0.5*(737.9^2+B1308^2)^0.5)/0.794346722854922)</f>
        <v>-0.5829141709980756</v>
      </c>
      <c r="B1308" s="6">
        <f t="shared" si="29"/>
        <v>844</v>
      </c>
    </row>
    <row r="1309" spans="1:2" ht="12.75">
      <c r="A1309">
        <f>20*LOG10((12200^2*B1309^4)/((20.59^2+B1309^2)*(12200^2+B1309^2)*(107.7^2+B1309^2)^0.5*(737.9^2+B1309^2)^0.5)/0.794346722854922)</f>
        <v>-0.578382563273948</v>
      </c>
      <c r="B1309" s="6">
        <f t="shared" si="29"/>
        <v>845</v>
      </c>
    </row>
    <row r="1310" spans="1:2" ht="12.75">
      <c r="A1310">
        <f>20*LOG10((12200^2*B1310^4)/((20.59^2+B1310^2)*(12200^2+B1310^2)*(107.7^2+B1310^2)^0.5*(737.9^2+B1310^2)^0.5)/0.794346722854922)</f>
        <v>-0.5738629260539961</v>
      </c>
      <c r="B1310" s="6">
        <f t="shared" si="29"/>
        <v>846</v>
      </c>
    </row>
    <row r="1311" spans="1:2" ht="12.75">
      <c r="A1311">
        <f>20*LOG10((12200^2*B1311^4)/((20.59^2+B1311^2)*(12200^2+B1311^2)*(107.7^2+B1311^2)^0.5*(737.9^2+B1311^2)^0.5)/0.794346722854922)</f>
        <v>-0.569355220945781</v>
      </c>
      <c r="B1311" s="6">
        <f t="shared" si="29"/>
        <v>847</v>
      </c>
    </row>
    <row r="1312" spans="1:2" ht="12.75">
      <c r="A1312">
        <f>20*LOG10((12200^2*B1312^4)/((20.59^2+B1312^2)*(12200^2+B1312^2)*(107.7^2+B1312^2)^0.5*(737.9^2+B1312^2)^0.5)/0.794346722854922)</f>
        <v>-0.5648594097069901</v>
      </c>
      <c r="B1312" s="6">
        <f t="shared" si="29"/>
        <v>848</v>
      </c>
    </row>
    <row r="1313" spans="1:2" ht="12.75">
      <c r="A1313">
        <f>20*LOG10((12200^2*B1313^4)/((20.59^2+B1313^2)*(12200^2+B1313^2)*(107.7^2+B1313^2)^0.5*(737.9^2+B1313^2)^0.5)/0.794346722854922)</f>
        <v>-0.5603754542447433</v>
      </c>
      <c r="B1313" s="6">
        <f t="shared" si="29"/>
        <v>849</v>
      </c>
    </row>
    <row r="1314" spans="1:2" ht="12.75">
      <c r="A1314">
        <f>20*LOG10((12200^2*B1314^4)/((20.59^2+B1314^2)*(12200^2+B1314^2)*(107.7^2+B1314^2)^0.5*(737.9^2+B1314^2)^0.5)/0.794346722854922)</f>
        <v>-0.5559033166148882</v>
      </c>
      <c r="B1314" s="6">
        <f t="shared" si="29"/>
        <v>850</v>
      </c>
    </row>
    <row r="1315" spans="1:2" ht="12.75">
      <c r="A1315">
        <f>20*LOG10((12200^2*B1315^4)/((20.59^2+B1315^2)*(12200^2+B1315^2)*(107.7^2+B1315^2)^0.5*(737.9^2+B1315^2)^0.5)/0.794346722854922)</f>
        <v>-0.5514429590213095</v>
      </c>
      <c r="B1315" s="6">
        <f t="shared" si="29"/>
        <v>851</v>
      </c>
    </row>
    <row r="1316" spans="1:2" ht="12.75">
      <c r="A1316">
        <f>20*LOG10((12200^2*B1316^4)/((20.59^2+B1316^2)*(12200^2+B1316^2)*(107.7^2+B1316^2)^0.5*(737.9^2+B1316^2)^0.5)/0.794346722854922)</f>
        <v>-0.5469943438152378</v>
      </c>
      <c r="B1316" s="6">
        <f t="shared" si="29"/>
        <v>852</v>
      </c>
    </row>
    <row r="1317" spans="1:2" ht="12.75">
      <c r="A1317">
        <f>20*LOG10((12200^2*B1317^4)/((20.59^2+B1317^2)*(12200^2+B1317^2)*(107.7^2+B1317^2)^0.5*(737.9^2+B1317^2)^0.5)/0.794346722854922)</f>
        <v>-0.5425574334945571</v>
      </c>
      <c r="B1317" s="6">
        <f t="shared" si="29"/>
        <v>853</v>
      </c>
    </row>
    <row r="1318" spans="1:2" ht="12.75">
      <c r="A1318">
        <f>20*LOG10((12200^2*B1318^4)/((20.59^2+B1318^2)*(12200^2+B1318^2)*(107.7^2+B1318^2)^0.5*(737.9^2+B1318^2)^0.5)/0.794346722854922)</f>
        <v>-0.5381321907031447</v>
      </c>
      <c r="B1318" s="6">
        <f t="shared" si="29"/>
        <v>854</v>
      </c>
    </row>
    <row r="1319" spans="1:2" ht="12.75">
      <c r="A1319">
        <f>20*LOG10((12200^2*B1319^4)/((20.59^2+B1319^2)*(12200^2+B1319^2)*(107.7^2+B1319^2)^0.5*(737.9^2+B1319^2)^0.5)/0.794346722854922)</f>
        <v>-0.533718578230172</v>
      </c>
      <c r="B1319" s="6">
        <f t="shared" si="29"/>
        <v>855</v>
      </c>
    </row>
    <row r="1320" spans="1:2" ht="12.75">
      <c r="A1320">
        <f>20*LOG10((12200^2*B1320^4)/((20.59^2+B1320^2)*(12200^2+B1320^2)*(107.7^2+B1320^2)^0.5*(737.9^2+B1320^2)^0.5)/0.794346722854922)</f>
        <v>-0.5293165590094285</v>
      </c>
      <c r="B1320" s="6">
        <f t="shared" si="29"/>
        <v>856</v>
      </c>
    </row>
    <row r="1321" spans="1:2" ht="12.75">
      <c r="A1321">
        <f>20*LOG10((12200^2*B1321^4)/((20.59^2+B1321^2)*(12200^2+B1321^2)*(107.7^2+B1321^2)^0.5*(737.9^2+B1321^2)^0.5)/0.794346722854922)</f>
        <v>-0.5249260961186709</v>
      </c>
      <c r="B1321" s="6">
        <f t="shared" si="29"/>
        <v>857</v>
      </c>
    </row>
    <row r="1322" spans="1:2" ht="12.75">
      <c r="A1322">
        <f>20*LOG10((12200^2*B1322^4)/((20.59^2+B1322^2)*(12200^2+B1322^2)*(107.7^2+B1322^2)^0.5*(737.9^2+B1322^2)^0.5)/0.794346722854922)</f>
        <v>-0.5205471527789303</v>
      </c>
      <c r="B1322" s="6">
        <f t="shared" si="29"/>
        <v>858</v>
      </c>
    </row>
    <row r="1323" spans="1:2" ht="12.75">
      <c r="A1323">
        <f>20*LOG10((12200^2*B1323^4)/((20.59^2+B1323^2)*(12200^2+B1323^2)*(107.7^2+B1323^2)^0.5*(737.9^2+B1323^2)^0.5)/0.794346722854922)</f>
        <v>-0.5161796923538858</v>
      </c>
      <c r="B1323" s="6">
        <f t="shared" si="29"/>
        <v>859</v>
      </c>
    </row>
    <row r="1324" spans="1:2" ht="12.75">
      <c r="A1324">
        <f>20*LOG10((12200^2*B1324^4)/((20.59^2+B1324^2)*(12200^2+B1324^2)*(107.7^2+B1324^2)^0.5*(737.9^2+B1324^2)^0.5)/0.794346722854922)</f>
        <v>-0.5118236783491557</v>
      </c>
      <c r="B1324" s="6">
        <f t="shared" si="29"/>
        <v>860</v>
      </c>
    </row>
    <row r="1325" spans="1:2" ht="12.75">
      <c r="A1325">
        <f>20*LOG10((12200^2*B1325^4)/((20.59^2+B1325^2)*(12200^2+B1325^2)*(107.7^2+B1325^2)^0.5*(737.9^2+B1325^2)^0.5)/0.794346722854922)</f>
        <v>-0.507479074411688</v>
      </c>
      <c r="B1325" s="6">
        <f t="shared" si="29"/>
        <v>861</v>
      </c>
    </row>
    <row r="1326" spans="1:2" ht="12.75">
      <c r="A1326">
        <f>20*LOG10((12200^2*B1326^4)/((20.59^2+B1326^2)*(12200^2+B1326^2)*(107.7^2+B1326^2)^0.5*(737.9^2+B1326^2)^0.5)/0.794346722854922)</f>
        <v>-0.5031458443290784</v>
      </c>
      <c r="B1326" s="6">
        <f t="shared" si="29"/>
        <v>862</v>
      </c>
    </row>
    <row r="1327" spans="1:2" ht="12.75">
      <c r="A1327">
        <f>20*LOG10((12200^2*B1327^4)/((20.59^2+B1327^2)*(12200^2+B1327^2)*(107.7^2+B1327^2)^0.5*(737.9^2+B1327^2)^0.5)/0.794346722854922)</f>
        <v>-0.49882395202894014</v>
      </c>
      <c r="B1327" s="6">
        <f t="shared" si="29"/>
        <v>863</v>
      </c>
    </row>
    <row r="1328" spans="1:2" ht="12.75">
      <c r="A1328">
        <f>20*LOG10((12200^2*B1328^4)/((20.59^2+B1328^2)*(12200^2+B1328^2)*(107.7^2+B1328^2)^0.5*(737.9^2+B1328^2)^0.5)/0.794346722854922)</f>
        <v>-0.49451336157824466</v>
      </c>
      <c r="B1328" s="6">
        <f t="shared" si="29"/>
        <v>864</v>
      </c>
    </row>
    <row r="1329" spans="1:2" ht="12.75">
      <c r="A1329">
        <f>20*LOG10((12200^2*B1329^4)/((20.59^2+B1329^2)*(12200^2+B1329^2)*(107.7^2+B1329^2)^0.5*(737.9^2+B1329^2)^0.5)/0.794346722854922)</f>
        <v>-0.4902140371826851</v>
      </c>
      <c r="B1329" s="6">
        <f t="shared" si="29"/>
        <v>865</v>
      </c>
    </row>
    <row r="1330" spans="1:2" ht="12.75">
      <c r="A1330">
        <f>20*LOG10((12200^2*B1330^4)/((20.59^2+B1330^2)*(12200^2+B1330^2)*(107.7^2+B1330^2)^0.5*(737.9^2+B1330^2)^0.5)/0.794346722854922)</f>
        <v>-0.48592594318604976</v>
      </c>
      <c r="B1330" s="6">
        <f t="shared" si="29"/>
        <v>866</v>
      </c>
    </row>
    <row r="1331" spans="1:2" ht="12.75">
      <c r="A1331">
        <f>20*LOG10((12200^2*B1331^4)/((20.59^2+B1331^2)*(12200^2+B1331^2)*(107.7^2+B1331^2)^0.5*(737.9^2+B1331^2)^0.5)/0.794346722854922)</f>
        <v>-0.48164904406957304</v>
      </c>
      <c r="B1331" s="6">
        <f t="shared" si="29"/>
        <v>867</v>
      </c>
    </row>
    <row r="1332" spans="1:2" ht="12.75">
      <c r="A1332">
        <f>20*LOG10((12200^2*B1332^4)/((20.59^2+B1332^2)*(12200^2+B1332^2)*(107.7^2+B1332^2)^0.5*(737.9^2+B1332^2)^0.5)/0.794346722854922)</f>
        <v>-0.47738330445130533</v>
      </c>
      <c r="B1332" s="6">
        <f t="shared" si="29"/>
        <v>868</v>
      </c>
    </row>
    <row r="1333" spans="1:2" ht="12.75">
      <c r="A1333">
        <f>20*LOG10((12200^2*B1333^4)/((20.59^2+B1333^2)*(12200^2+B1333^2)*(107.7^2+B1333^2)^0.5*(737.9^2+B1333^2)^0.5)/0.794346722854922)</f>
        <v>-0.4731286890855008</v>
      </c>
      <c r="B1333" s="6">
        <f t="shared" si="29"/>
        <v>869</v>
      </c>
    </row>
    <row r="1334" spans="1:2" ht="12.75">
      <c r="A1334">
        <f>20*LOG10((12200^2*B1334^4)/((20.59^2+B1334^2)*(12200^2+B1334^2)*(107.7^2+B1334^2)^0.5*(737.9^2+B1334^2)^0.5)/0.794346722854922)</f>
        <v>-0.46888516286197135</v>
      </c>
      <c r="B1334" s="6">
        <f t="shared" si="29"/>
        <v>870</v>
      </c>
    </row>
    <row r="1335" spans="1:2" ht="12.75">
      <c r="A1335">
        <f>20*LOG10((12200^2*B1335^4)/((20.59^2+B1335^2)*(12200^2+B1335^2)*(107.7^2+B1335^2)^0.5*(737.9^2+B1335^2)^0.5)/0.794346722854922)</f>
        <v>-0.46465269080549293</v>
      </c>
      <c r="B1335" s="6">
        <f t="shared" si="29"/>
        <v>871</v>
      </c>
    </row>
    <row r="1336" spans="1:2" ht="12.75">
      <c r="A1336">
        <f>20*LOG10((12200^2*B1336^4)/((20.59^2+B1336^2)*(12200^2+B1336^2)*(107.7^2+B1336^2)^0.5*(737.9^2+B1336^2)^0.5)/0.794346722854922)</f>
        <v>-0.46043123807516095</v>
      </c>
      <c r="B1336" s="6">
        <f t="shared" si="29"/>
        <v>872</v>
      </c>
    </row>
    <row r="1337" spans="1:2" ht="12.75">
      <c r="A1337">
        <f>20*LOG10((12200^2*B1337^4)/((20.59^2+B1337^2)*(12200^2+B1337^2)*(107.7^2+B1337^2)^0.5*(737.9^2+B1337^2)^0.5)/0.794346722854922)</f>
        <v>-0.456220769963794</v>
      </c>
      <c r="B1337" s="6">
        <f t="shared" si="29"/>
        <v>873</v>
      </c>
    </row>
    <row r="1338" spans="1:2" ht="12.75">
      <c r="A1338">
        <f>20*LOG10((12200^2*B1338^4)/((20.59^2+B1338^2)*(12200^2+B1338^2)*(107.7^2+B1338^2)^0.5*(737.9^2+B1338^2)^0.5)/0.794346722854922)</f>
        <v>-0.4520212518973265</v>
      </c>
      <c r="B1338" s="6">
        <f t="shared" si="29"/>
        <v>874</v>
      </c>
    </row>
    <row r="1339" spans="1:2" ht="12.75">
      <c r="A1339">
        <f>20*LOG10((12200^2*B1339^4)/((20.59^2+B1339^2)*(12200^2+B1339^2)*(107.7^2+B1339^2)^0.5*(737.9^2+B1339^2)^0.5)/0.794346722854922)</f>
        <v>-0.4478326494341871</v>
      </c>
      <c r="B1339" s="6">
        <f t="shared" si="29"/>
        <v>875</v>
      </c>
    </row>
    <row r="1340" spans="1:2" ht="12.75">
      <c r="A1340">
        <f>20*LOG10((12200^2*B1340^4)/((20.59^2+B1340^2)*(12200^2+B1340^2)*(107.7^2+B1340^2)^0.5*(737.9^2+B1340^2)^0.5)/0.794346722854922)</f>
        <v>-0.4436549282647028</v>
      </c>
      <c r="B1340" s="6">
        <f t="shared" si="29"/>
        <v>876</v>
      </c>
    </row>
    <row r="1341" spans="1:2" ht="12.75">
      <c r="A1341">
        <f>20*LOG10((12200^2*B1341^4)/((20.59^2+B1341^2)*(12200^2+B1341^2)*(107.7^2+B1341^2)^0.5*(737.9^2+B1341^2)^0.5)/0.794346722854922)</f>
        <v>-0.4394880542105065</v>
      </c>
      <c r="B1341" s="6">
        <f t="shared" si="29"/>
        <v>877</v>
      </c>
    </row>
    <row r="1342" spans="1:2" ht="12.75">
      <c r="A1342">
        <f>20*LOG10((12200^2*B1342^4)/((20.59^2+B1342^2)*(12200^2+B1342^2)*(107.7^2+B1342^2)^0.5*(737.9^2+B1342^2)^0.5)/0.794346722854922)</f>
        <v>-0.43533199322392535</v>
      </c>
      <c r="B1342" s="6">
        <f t="shared" si="29"/>
        <v>878</v>
      </c>
    </row>
    <row r="1343" spans="1:2" ht="12.75">
      <c r="A1343">
        <f>20*LOG10((12200^2*B1343^4)/((20.59^2+B1343^2)*(12200^2+B1343^2)*(107.7^2+B1343^2)^0.5*(737.9^2+B1343^2)^0.5)/0.794346722854922)</f>
        <v>-0.43118671138739584</v>
      </c>
      <c r="B1343" s="6">
        <f t="shared" si="29"/>
        <v>879</v>
      </c>
    </row>
    <row r="1344" spans="1:2" ht="12.75">
      <c r="A1344">
        <f>20*LOG10((12200^2*B1344^4)/((20.59^2+B1344^2)*(12200^2+B1344^2)*(107.7^2+B1344^2)^0.5*(737.9^2+B1344^2)^0.5)/0.794346722854922)</f>
        <v>-0.42705217491287795</v>
      </c>
      <c r="B1344" s="6">
        <f t="shared" si="29"/>
        <v>880</v>
      </c>
    </row>
    <row r="1345" spans="1:2" ht="12.75">
      <c r="A1345">
        <f>20*LOG10((12200^2*B1345^4)/((20.59^2+B1345^2)*(12200^2+B1345^2)*(107.7^2+B1345^2)^0.5*(737.9^2+B1345^2)^0.5)/0.794346722854922)</f>
        <v>-0.42292835014125457</v>
      </c>
      <c r="B1345" s="6">
        <f t="shared" si="29"/>
        <v>881</v>
      </c>
    </row>
    <row r="1346" spans="1:2" ht="12.75">
      <c r="A1346">
        <f>20*LOG10((12200^2*B1346^4)/((20.59^2+B1346^2)*(12200^2+B1346^2)*(107.7^2+B1346^2)^0.5*(737.9^2+B1346^2)^0.5)/0.794346722854922)</f>
        <v>-0.41881520354175505</v>
      </c>
      <c r="B1346" s="6">
        <f t="shared" si="29"/>
        <v>882</v>
      </c>
    </row>
    <row r="1347" spans="1:2" ht="12.75">
      <c r="A1347">
        <f>20*LOG10((12200^2*B1347^4)/((20.59^2+B1347^2)*(12200^2+B1347^2)*(107.7^2+B1347^2)^0.5*(737.9^2+B1347^2)^0.5)/0.794346722854922)</f>
        <v>-0.4147127017113821</v>
      </c>
      <c r="B1347" s="6">
        <f t="shared" si="29"/>
        <v>883</v>
      </c>
    </row>
    <row r="1348" spans="1:2" ht="12.75">
      <c r="A1348">
        <f>20*LOG10((12200^2*B1348^4)/((20.59^2+B1348^2)*(12200^2+B1348^2)*(107.7^2+B1348^2)^0.5*(737.9^2+B1348^2)^0.5)/0.794346722854922)</f>
        <v>-0.41062081137432027</v>
      </c>
      <c r="B1348" s="6">
        <f t="shared" si="29"/>
        <v>884</v>
      </c>
    </row>
    <row r="1349" spans="1:2" ht="12.75">
      <c r="A1349">
        <f>20*LOG10((12200^2*B1349^4)/((20.59^2+B1349^2)*(12200^2+B1349^2)*(107.7^2+B1349^2)^0.5*(737.9^2+B1349^2)^0.5)/0.794346722854922)</f>
        <v>-0.40653949938136325</v>
      </c>
      <c r="B1349" s="6">
        <f t="shared" si="29"/>
        <v>885</v>
      </c>
    </row>
    <row r="1350" spans="1:2" ht="12.75">
      <c r="A1350">
        <f>20*LOG10((12200^2*B1350^4)/((20.59^2+B1350^2)*(12200^2+B1350^2)*(107.7^2+B1350^2)^0.5*(737.9^2+B1350^2)^0.5)/0.794346722854922)</f>
        <v>-0.40246873270935724</v>
      </c>
      <c r="B1350" s="6">
        <f t="shared" si="29"/>
        <v>886</v>
      </c>
    </row>
    <row r="1351" spans="1:2" ht="12.75">
      <c r="A1351">
        <f>20*LOG10((12200^2*B1351^4)/((20.59^2+B1351^2)*(12200^2+B1351^2)*(107.7^2+B1351^2)^0.5*(737.9^2+B1351^2)^0.5)/0.794346722854922)</f>
        <v>-0.39840847846061644</v>
      </c>
      <c r="B1351" s="6">
        <f aca="true" t="shared" si="30" ref="B1351:B1414">B1350+1</f>
        <v>887</v>
      </c>
    </row>
    <row r="1352" spans="1:2" ht="12.75">
      <c r="A1352">
        <f>20*LOG10((12200^2*B1352^4)/((20.59^2+B1352^2)*(12200^2+B1352^2)*(107.7^2+B1352^2)^0.5*(737.9^2+B1352^2)^0.5)/0.794346722854922)</f>
        <v>-0.39435870386235966</v>
      </c>
      <c r="B1352" s="6">
        <f t="shared" si="30"/>
        <v>888</v>
      </c>
    </row>
    <row r="1353" spans="1:2" ht="12.75">
      <c r="A1353">
        <f>20*LOG10((12200^2*B1353^4)/((20.59^2+B1353^2)*(12200^2+B1353^2)*(107.7^2+B1353^2)^0.5*(737.9^2+B1353^2)^0.5)/0.794346722854922)</f>
        <v>-0.39031937626615365</v>
      </c>
      <c r="B1353" s="6">
        <f t="shared" si="30"/>
        <v>889</v>
      </c>
    </row>
    <row r="1354" spans="1:2" ht="12.75">
      <c r="A1354">
        <f>20*LOG10((12200^2*B1354^4)/((20.59^2+B1354^2)*(12200^2+B1354^2)*(107.7^2+B1354^2)^0.5*(737.9^2+B1354^2)^0.5)/0.794346722854922)</f>
        <v>-0.386290463147354</v>
      </c>
      <c r="B1354" s="6">
        <f t="shared" si="30"/>
        <v>890</v>
      </c>
    </row>
    <row r="1355" spans="1:2" ht="12.75">
      <c r="A1355">
        <f>20*LOG10((12200^2*B1355^4)/((20.59^2+B1355^2)*(12200^2+B1355^2)*(107.7^2+B1355^2)^0.5*(737.9^2+B1355^2)^0.5)/0.794346722854922)</f>
        <v>-0.38227193210455035</v>
      </c>
      <c r="B1355" s="6">
        <f t="shared" si="30"/>
        <v>891</v>
      </c>
    </row>
    <row r="1356" spans="1:2" ht="12.75">
      <c r="A1356">
        <f>20*LOG10((12200^2*B1356^4)/((20.59^2+B1356^2)*(12200^2+B1356^2)*(107.7^2+B1356^2)^0.5*(737.9^2+B1356^2)^0.5)/0.794346722854922)</f>
        <v>-0.3782637508589997</v>
      </c>
      <c r="B1356" s="6">
        <f t="shared" si="30"/>
        <v>892</v>
      </c>
    </row>
    <row r="1357" spans="1:2" ht="12.75">
      <c r="A1357">
        <f>20*LOG10((12200^2*B1357^4)/((20.59^2+B1357^2)*(12200^2+B1357^2)*(107.7^2+B1357^2)^0.5*(737.9^2+B1357^2)^0.5)/0.794346722854922)</f>
        <v>-0.3742658872540933</v>
      </c>
      <c r="B1357" s="6">
        <f t="shared" si="30"/>
        <v>893</v>
      </c>
    </row>
    <row r="1358" spans="1:2" ht="12.75">
      <c r="A1358">
        <f>20*LOG10((12200^2*B1358^4)/((20.59^2+B1358^2)*(12200^2+B1358^2)*(107.7^2+B1358^2)^0.5*(737.9^2+B1358^2)^0.5)/0.794346722854922)</f>
        <v>-0.3702783092547946</v>
      </c>
      <c r="B1358" s="6">
        <f t="shared" si="30"/>
        <v>894</v>
      </c>
    </row>
    <row r="1359" spans="1:2" ht="12.75">
      <c r="A1359">
        <f>20*LOG10((12200^2*B1359^4)/((20.59^2+B1359^2)*(12200^2+B1359^2)*(107.7^2+B1359^2)^0.5*(737.9^2+B1359^2)^0.5)/0.794346722854922)</f>
        <v>-0.36630098494711494</v>
      </c>
      <c r="B1359" s="6">
        <f t="shared" si="30"/>
        <v>895</v>
      </c>
    </row>
    <row r="1360" spans="1:2" ht="12.75">
      <c r="A1360">
        <f>20*LOG10((12200^2*B1360^4)/((20.59^2+B1360^2)*(12200^2+B1360^2)*(107.7^2+B1360^2)^0.5*(737.9^2+B1360^2)^0.5)/0.794346722854922)</f>
        <v>-0.36233388253754745</v>
      </c>
      <c r="B1360" s="6">
        <f t="shared" si="30"/>
        <v>896</v>
      </c>
    </row>
    <row r="1361" spans="1:2" ht="12.75">
      <c r="A1361">
        <f>20*LOG10((12200^2*B1361^4)/((20.59^2+B1361^2)*(12200^2+B1361^2)*(107.7^2+B1361^2)^0.5*(737.9^2+B1361^2)^0.5)/0.794346722854922)</f>
        <v>-0.35837697035254523</v>
      </c>
      <c r="B1361" s="6">
        <f t="shared" si="30"/>
        <v>897</v>
      </c>
    </row>
    <row r="1362" spans="1:2" ht="12.75">
      <c r="A1362">
        <f>20*LOG10((12200^2*B1362^4)/((20.59^2+B1362^2)*(12200^2+B1362^2)*(107.7^2+B1362^2)^0.5*(737.9^2+B1362^2)^0.5)/0.794346722854922)</f>
        <v>-0.3544302168379779</v>
      </c>
      <c r="B1362" s="6">
        <f t="shared" si="30"/>
        <v>898</v>
      </c>
    </row>
    <row r="1363" spans="1:2" ht="12.75">
      <c r="A1363">
        <f>20*LOG10((12200^2*B1363^4)/((20.59^2+B1363^2)*(12200^2+B1363^2)*(107.7^2+B1363^2)^0.5*(737.9^2+B1363^2)^0.5)/0.794346722854922)</f>
        <v>-0.3504935905586063</v>
      </c>
      <c r="B1363" s="6">
        <f t="shared" si="30"/>
        <v>899</v>
      </c>
    </row>
    <row r="1364" spans="1:2" ht="12.75">
      <c r="A1364">
        <f>20*LOG10((12200^2*B1364^4)/((20.59^2+B1364^2)*(12200^2+B1364^2)*(107.7^2+B1364^2)^0.5*(737.9^2+B1364^2)^0.5)/0.794346722854922)</f>
        <v>-0.34656706019754485</v>
      </c>
      <c r="B1364" s="6">
        <f t="shared" si="30"/>
        <v>900</v>
      </c>
    </row>
    <row r="1365" spans="1:2" ht="12.75">
      <c r="A1365">
        <f>20*LOG10((12200^2*B1365^4)/((20.59^2+B1365^2)*(12200^2+B1365^2)*(107.7^2+B1365^2)^0.5*(737.9^2+B1365^2)^0.5)/0.794346722854922)</f>
        <v>-0.34265059455573843</v>
      </c>
      <c r="B1365" s="6">
        <f t="shared" si="30"/>
        <v>901</v>
      </c>
    </row>
    <row r="1366" spans="1:2" ht="12.75">
      <c r="A1366">
        <f>20*LOG10((12200^2*B1366^4)/((20.59^2+B1366^2)*(12200^2+B1366^2)*(107.7^2+B1366^2)^0.5*(737.9^2+B1366^2)^0.5)/0.794346722854922)</f>
        <v>-0.3387441625514321</v>
      </c>
      <c r="B1366" s="6">
        <f t="shared" si="30"/>
        <v>902</v>
      </c>
    </row>
    <row r="1367" spans="1:2" ht="12.75">
      <c r="A1367">
        <f>20*LOG10((12200^2*B1367^4)/((20.59^2+B1367^2)*(12200^2+B1367^2)*(107.7^2+B1367^2)^0.5*(737.9^2+B1367^2)^0.5)/0.794346722854922)</f>
        <v>-0.3348477332196639</v>
      </c>
      <c r="B1367" s="6">
        <f t="shared" si="30"/>
        <v>903</v>
      </c>
    </row>
    <row r="1368" spans="1:2" ht="12.75">
      <c r="A1368">
        <f>20*LOG10((12200^2*B1368^4)/((20.59^2+B1368^2)*(12200^2+B1368^2)*(107.7^2+B1368^2)^0.5*(737.9^2+B1368^2)^0.5)/0.794346722854922)</f>
        <v>-0.3309612757117234</v>
      </c>
      <c r="B1368" s="6">
        <f t="shared" si="30"/>
        <v>904</v>
      </c>
    </row>
    <row r="1369" spans="1:2" ht="12.75">
      <c r="A1369">
        <f>20*LOG10((12200^2*B1369^4)/((20.59^2+B1369^2)*(12200^2+B1369^2)*(107.7^2+B1369^2)^0.5*(737.9^2+B1369^2)^0.5)/0.794346722854922)</f>
        <v>-0.32708475929466024</v>
      </c>
      <c r="B1369" s="6">
        <f t="shared" si="30"/>
        <v>905</v>
      </c>
    </row>
    <row r="1370" spans="1:2" ht="12.75">
      <c r="A1370">
        <f>20*LOG10((12200^2*B1370^4)/((20.59^2+B1370^2)*(12200^2+B1370^2)*(107.7^2+B1370^2)^0.5*(737.9^2+B1370^2)^0.5)/0.794346722854922)</f>
        <v>-0.32321815335074844</v>
      </c>
      <c r="B1370" s="6">
        <f t="shared" si="30"/>
        <v>906</v>
      </c>
    </row>
    <row r="1371" spans="1:2" ht="12.75">
      <c r="A1371">
        <f>20*LOG10((12200^2*B1371^4)/((20.59^2+B1371^2)*(12200^2+B1371^2)*(107.7^2+B1371^2)^0.5*(737.9^2+B1371^2)^0.5)/0.794346722854922)</f>
        <v>-0.3193614273769957</v>
      </c>
      <c r="B1371" s="6">
        <f t="shared" si="30"/>
        <v>907</v>
      </c>
    </row>
    <row r="1372" spans="1:2" ht="12.75">
      <c r="A1372">
        <f>20*LOG10((12200^2*B1372^4)/((20.59^2+B1372^2)*(12200^2+B1372^2)*(107.7^2+B1372^2)^0.5*(737.9^2+B1372^2)^0.5)/0.794346722854922)</f>
        <v>-0.31551455098461856</v>
      </c>
      <c r="B1372" s="6">
        <f t="shared" si="30"/>
        <v>908</v>
      </c>
    </row>
    <row r="1373" spans="1:2" ht="12.75">
      <c r="A1373">
        <f>20*LOG10((12200^2*B1373^4)/((20.59^2+B1373^2)*(12200^2+B1373^2)*(107.7^2+B1373^2)^0.5*(737.9^2+B1373^2)^0.5)/0.794346722854922)</f>
        <v>-0.31167749389854577</v>
      </c>
      <c r="B1373" s="6">
        <f t="shared" si="30"/>
        <v>909</v>
      </c>
    </row>
    <row r="1374" spans="1:2" ht="12.75">
      <c r="A1374">
        <f>20*LOG10((12200^2*B1374^4)/((20.59^2+B1374^2)*(12200^2+B1374^2)*(107.7^2+B1374^2)^0.5*(737.9^2+B1374^2)^0.5)/0.794346722854922)</f>
        <v>-0.3078502259569191</v>
      </c>
      <c r="B1374" s="6">
        <f t="shared" si="30"/>
        <v>910</v>
      </c>
    </row>
    <row r="1375" spans="1:2" ht="12.75">
      <c r="A1375">
        <f>20*LOG10((12200^2*B1375^4)/((20.59^2+B1375^2)*(12200^2+B1375^2)*(107.7^2+B1375^2)^0.5*(737.9^2+B1375^2)^0.5)/0.794346722854922)</f>
        <v>-0.30403271711058216</v>
      </c>
      <c r="B1375" s="6">
        <f t="shared" si="30"/>
        <v>911</v>
      </c>
    </row>
    <row r="1376" spans="1:2" ht="12.75">
      <c r="A1376">
        <f>20*LOG10((12200^2*B1376^4)/((20.59^2+B1376^2)*(12200^2+B1376^2)*(107.7^2+B1376^2)^0.5*(737.9^2+B1376^2)^0.5)/0.794346722854922)</f>
        <v>-0.3002249374225914</v>
      </c>
      <c r="B1376" s="6">
        <f t="shared" si="30"/>
        <v>912</v>
      </c>
    </row>
    <row r="1377" spans="1:2" ht="12.75">
      <c r="A1377">
        <f>20*LOG10((12200^2*B1377^4)/((20.59^2+B1377^2)*(12200^2+B1377^2)*(107.7^2+B1377^2)^0.5*(737.9^2+B1377^2)^0.5)/0.794346722854922)</f>
        <v>-0.2964268570677191</v>
      </c>
      <c r="B1377" s="6">
        <f t="shared" si="30"/>
        <v>913</v>
      </c>
    </row>
    <row r="1378" spans="1:2" ht="12.75">
      <c r="A1378">
        <f>20*LOG10((12200^2*B1378^4)/((20.59^2+B1378^2)*(12200^2+B1378^2)*(107.7^2+B1378^2)^0.5*(737.9^2+B1378^2)^0.5)/0.794346722854922)</f>
        <v>-0.29263844633195907</v>
      </c>
      <c r="B1378" s="6">
        <f t="shared" si="30"/>
        <v>914</v>
      </c>
    </row>
    <row r="1379" spans="1:2" ht="12.75">
      <c r="A1379">
        <f>20*LOG10((12200^2*B1379^4)/((20.59^2+B1379^2)*(12200^2+B1379^2)*(107.7^2+B1379^2)^0.5*(737.9^2+B1379^2)^0.5)/0.794346722854922)</f>
        <v>-0.2888596756120437</v>
      </c>
      <c r="B1379" s="6">
        <f t="shared" si="30"/>
        <v>915</v>
      </c>
    </row>
    <row r="1380" spans="1:2" ht="12.75">
      <c r="A1380">
        <f>20*LOG10((12200^2*B1380^4)/((20.59^2+B1380^2)*(12200^2+B1380^2)*(107.7^2+B1380^2)^0.5*(737.9^2+B1380^2)^0.5)/0.794346722854922)</f>
        <v>-0.28509051541494534</v>
      </c>
      <c r="B1380" s="6">
        <f t="shared" si="30"/>
        <v>916</v>
      </c>
    </row>
    <row r="1381" spans="1:2" ht="12.75">
      <c r="A1381">
        <f>20*LOG10((12200^2*B1381^4)/((20.59^2+B1381^2)*(12200^2+B1381^2)*(107.7^2+B1381^2)^0.5*(737.9^2+B1381^2)^0.5)/0.794346722854922)</f>
        <v>-0.2813309363574074</v>
      </c>
      <c r="B1381" s="6">
        <f t="shared" si="30"/>
        <v>917</v>
      </c>
    </row>
    <row r="1382" spans="1:2" ht="12.75">
      <c r="A1382">
        <f>20*LOG10((12200^2*B1382^4)/((20.59^2+B1382^2)*(12200^2+B1382^2)*(107.7^2+B1382^2)^0.5*(737.9^2+B1382^2)^0.5)/0.794346722854922)</f>
        <v>-0.2775809091654464</v>
      </c>
      <c r="B1382" s="6">
        <f t="shared" si="30"/>
        <v>918</v>
      </c>
    </row>
    <row r="1383" spans="1:2" ht="12.75">
      <c r="A1383">
        <f>20*LOG10((12200^2*B1383^4)/((20.59^2+B1383^2)*(12200^2+B1383^2)*(107.7^2+B1383^2)^0.5*(737.9^2+B1383^2)^0.5)/0.794346722854922)</f>
        <v>-0.2738404046738866</v>
      </c>
      <c r="B1383" s="6">
        <f t="shared" si="30"/>
        <v>919</v>
      </c>
    </row>
    <row r="1384" spans="1:2" ht="12.75">
      <c r="A1384">
        <f>20*LOG10((12200^2*B1384^4)/((20.59^2+B1384^2)*(12200^2+B1384^2)*(107.7^2+B1384^2)^0.5*(737.9^2+B1384^2)^0.5)/0.794346722854922)</f>
        <v>-0.27010939382586596</v>
      </c>
      <c r="B1384" s="6">
        <f t="shared" si="30"/>
        <v>920</v>
      </c>
    </row>
    <row r="1385" spans="1:2" ht="12.75">
      <c r="A1385">
        <f>20*LOG10((12200^2*B1385^4)/((20.59^2+B1385^2)*(12200^2+B1385^2)*(107.7^2+B1385^2)^0.5*(737.9^2+B1385^2)^0.5)/0.794346722854922)</f>
        <v>-0.2663878476723776</v>
      </c>
      <c r="B1385" s="6">
        <f t="shared" si="30"/>
        <v>921</v>
      </c>
    </row>
    <row r="1386" spans="1:2" ht="12.75">
      <c r="A1386">
        <f>20*LOG10((12200^2*B1386^4)/((20.59^2+B1386^2)*(12200^2+B1386^2)*(107.7^2+B1386^2)^0.5*(737.9^2+B1386^2)^0.5)/0.794346722854922)</f>
        <v>-0.262675737371792</v>
      </c>
      <c r="B1386" s="6">
        <f t="shared" si="30"/>
        <v>922</v>
      </c>
    </row>
    <row r="1387" spans="1:2" ht="12.75">
      <c r="A1387">
        <f>20*LOG10((12200^2*B1387^4)/((20.59^2+B1387^2)*(12200^2+B1387^2)*(107.7^2+B1387^2)^0.5*(737.9^2+B1387^2)^0.5)/0.794346722854922)</f>
        <v>-0.25897303418938816</v>
      </c>
      <c r="B1387" s="6">
        <f t="shared" si="30"/>
        <v>923</v>
      </c>
    </row>
    <row r="1388" spans="1:2" ht="12.75">
      <c r="A1388">
        <f>20*LOG10((12200^2*B1388^4)/((20.59^2+B1388^2)*(12200^2+B1388^2)*(107.7^2+B1388^2)^0.5*(737.9^2+B1388^2)^0.5)/0.794346722854922)</f>
        <v>-0.2552797094968826</v>
      </c>
      <c r="B1388" s="6">
        <f t="shared" si="30"/>
        <v>924</v>
      </c>
    </row>
    <row r="1389" spans="1:2" ht="12.75">
      <c r="A1389">
        <f>20*LOG10((12200^2*B1389^4)/((20.59^2+B1389^2)*(12200^2+B1389^2)*(107.7^2+B1389^2)^0.5*(737.9^2+B1389^2)^0.5)/0.794346722854922)</f>
        <v>-0.2515957347719686</v>
      </c>
      <c r="B1389" s="6">
        <f t="shared" si="30"/>
        <v>925</v>
      </c>
    </row>
    <row r="1390" spans="1:2" ht="12.75">
      <c r="A1390">
        <f>20*LOG10((12200^2*B1390^4)/((20.59^2+B1390^2)*(12200^2+B1390^2)*(107.7^2+B1390^2)^0.5*(737.9^2+B1390^2)^0.5)/0.794346722854922)</f>
        <v>-0.24792108159785303</v>
      </c>
      <c r="B1390" s="6">
        <f t="shared" si="30"/>
        <v>926</v>
      </c>
    </row>
    <row r="1391" spans="1:2" ht="12.75">
      <c r="A1391">
        <f>20*LOG10((12200^2*B1391^4)/((20.59^2+B1391^2)*(12200^2+B1391^2)*(107.7^2+B1391^2)^0.5*(737.9^2+B1391^2)^0.5)/0.794346722854922)</f>
        <v>-0.24425572166279688</v>
      </c>
      <c r="B1391" s="6">
        <f t="shared" si="30"/>
        <v>927</v>
      </c>
    </row>
    <row r="1392" spans="1:2" ht="12.75">
      <c r="A1392">
        <f>20*LOG10((12200^2*B1392^4)/((20.59^2+B1392^2)*(12200^2+B1392^2)*(107.7^2+B1392^2)^0.5*(737.9^2+B1392^2)^0.5)/0.794346722854922)</f>
        <v>-0.24059962675965343</v>
      </c>
      <c r="B1392" s="6">
        <f t="shared" si="30"/>
        <v>928</v>
      </c>
    </row>
    <row r="1393" spans="1:2" ht="12.75">
      <c r="A1393">
        <f>20*LOG10((12200^2*B1393^4)/((20.59^2+B1393^2)*(12200^2+B1393^2)*(107.7^2+B1393^2)^0.5*(737.9^2+B1393^2)^0.5)/0.794346722854922)</f>
        <v>-0.2369527687854202</v>
      </c>
      <c r="B1393" s="6">
        <f t="shared" si="30"/>
        <v>929</v>
      </c>
    </row>
    <row r="1394" spans="1:2" ht="12.75">
      <c r="A1394">
        <f>20*LOG10((12200^2*B1394^4)/((20.59^2+B1394^2)*(12200^2+B1394^2)*(107.7^2+B1394^2)^0.5*(737.9^2+B1394^2)^0.5)/0.794346722854922)</f>
        <v>-0.2333151197407775</v>
      </c>
      <c r="B1394" s="6">
        <f t="shared" si="30"/>
        <v>930</v>
      </c>
    </row>
    <row r="1395" spans="1:2" ht="12.75">
      <c r="A1395">
        <f>20*LOG10((12200^2*B1395^4)/((20.59^2+B1395^2)*(12200^2+B1395^2)*(107.7^2+B1395^2)^0.5*(737.9^2+B1395^2)^0.5)/0.794346722854922)</f>
        <v>-0.22968665172964847</v>
      </c>
      <c r="B1395" s="6">
        <f t="shared" si="30"/>
        <v>931</v>
      </c>
    </row>
    <row r="1396" spans="1:2" ht="12.75">
      <c r="A1396">
        <f>20*LOG10((12200^2*B1396^4)/((20.59^2+B1396^2)*(12200^2+B1396^2)*(107.7^2+B1396^2)^0.5*(737.9^2+B1396^2)^0.5)/0.794346722854922)</f>
        <v>-0.22606733695874204</v>
      </c>
      <c r="B1396" s="6">
        <f t="shared" si="30"/>
        <v>932</v>
      </c>
    </row>
    <row r="1397" spans="1:2" ht="12.75">
      <c r="A1397">
        <f>20*LOG10((12200^2*B1397^4)/((20.59^2+B1397^2)*(12200^2+B1397^2)*(107.7^2+B1397^2)^0.5*(737.9^2+B1397^2)^0.5)/0.794346722854922)</f>
        <v>-0.22245714773710729</v>
      </c>
      <c r="B1397" s="6">
        <f t="shared" si="30"/>
        <v>933</v>
      </c>
    </row>
    <row r="1398" spans="1:2" ht="12.75">
      <c r="A1398">
        <f>20*LOG10((12200^2*B1398^4)/((20.59^2+B1398^2)*(12200^2+B1398^2)*(107.7^2+B1398^2)^0.5*(737.9^2+B1398^2)^0.5)/0.794346722854922)</f>
        <v>-0.2188560564756943</v>
      </c>
      <c r="B1398" s="6">
        <f t="shared" si="30"/>
        <v>934</v>
      </c>
    </row>
    <row r="1399" spans="1:2" ht="12.75">
      <c r="A1399">
        <f>20*LOG10((12200^2*B1399^4)/((20.59^2+B1399^2)*(12200^2+B1399^2)*(107.7^2+B1399^2)^0.5*(737.9^2+B1399^2)^0.5)/0.794346722854922)</f>
        <v>-0.21526403568691385</v>
      </c>
      <c r="B1399" s="6">
        <f t="shared" si="30"/>
        <v>935</v>
      </c>
    </row>
    <row r="1400" spans="1:2" ht="12.75">
      <c r="A1400">
        <f>20*LOG10((12200^2*B1400^4)/((20.59^2+B1400^2)*(12200^2+B1400^2)*(107.7^2+B1400^2)^0.5*(737.9^2+B1400^2)^0.5)/0.794346722854922)</f>
        <v>-0.2116810579841864</v>
      </c>
      <c r="B1400" s="6">
        <f t="shared" si="30"/>
        <v>936</v>
      </c>
    </row>
    <row r="1401" spans="1:2" ht="12.75">
      <c r="A1401">
        <f>20*LOG10((12200^2*B1401^4)/((20.59^2+B1401^2)*(12200^2+B1401^2)*(107.7^2+B1401^2)^0.5*(737.9^2+B1401^2)^0.5)/0.794346722854922)</f>
        <v>-0.20810709608152564</v>
      </c>
      <c r="B1401" s="6">
        <f t="shared" si="30"/>
        <v>937</v>
      </c>
    </row>
    <row r="1402" spans="1:2" ht="12.75">
      <c r="A1402">
        <f>20*LOG10((12200^2*B1402^4)/((20.59^2+B1402^2)*(12200^2+B1402^2)*(107.7^2+B1402^2)^0.5*(737.9^2+B1402^2)^0.5)/0.794346722854922)</f>
        <v>-0.20454212279308173</v>
      </c>
      <c r="B1402" s="6">
        <f t="shared" si="30"/>
        <v>938</v>
      </c>
    </row>
    <row r="1403" spans="1:2" ht="12.75">
      <c r="A1403">
        <f>20*LOG10((12200^2*B1403^4)/((20.59^2+B1403^2)*(12200^2+B1403^2)*(107.7^2+B1403^2)^0.5*(737.9^2+B1403^2)^0.5)/0.794346722854922)</f>
        <v>-0.20098611103272587</v>
      </c>
      <c r="B1403" s="6">
        <f t="shared" si="30"/>
        <v>939</v>
      </c>
    </row>
    <row r="1404" spans="1:2" ht="12.75">
      <c r="A1404">
        <f>20*LOG10((12200^2*B1404^4)/((20.59^2+B1404^2)*(12200^2+B1404^2)*(107.7^2+B1404^2)^0.5*(737.9^2+B1404^2)^0.5)/0.794346722854922)</f>
        <v>-0.1974390338136104</v>
      </c>
      <c r="B1404" s="6">
        <f t="shared" si="30"/>
        <v>940</v>
      </c>
    </row>
    <row r="1405" spans="1:2" ht="12.75">
      <c r="A1405">
        <f>20*LOG10((12200^2*B1405^4)/((20.59^2+B1405^2)*(12200^2+B1405^2)*(107.7^2+B1405^2)^0.5*(737.9^2+B1405^2)^0.5)/0.794346722854922)</f>
        <v>-0.19390086424774033</v>
      </c>
      <c r="B1405" s="6">
        <f t="shared" si="30"/>
        <v>941</v>
      </c>
    </row>
    <row r="1406" spans="1:2" ht="12.75">
      <c r="A1406">
        <f>20*LOG10((12200^2*B1406^4)/((20.59^2+B1406^2)*(12200^2+B1406^2)*(107.7^2+B1406^2)^0.5*(737.9^2+B1406^2)^0.5)/0.794346722854922)</f>
        <v>-0.19037157554555628</v>
      </c>
      <c r="B1406" s="6">
        <f t="shared" si="30"/>
        <v>942</v>
      </c>
    </row>
    <row r="1407" spans="1:2" ht="12.75">
      <c r="A1407">
        <f>20*LOG10((12200^2*B1407^4)/((20.59^2+B1407^2)*(12200^2+B1407^2)*(107.7^2+B1407^2)^0.5*(737.9^2+B1407^2)^0.5)/0.794346722854922)</f>
        <v>-0.1868511410155051</v>
      </c>
      <c r="B1407" s="6">
        <f t="shared" si="30"/>
        <v>943</v>
      </c>
    </row>
    <row r="1408" spans="1:2" ht="12.75">
      <c r="A1408">
        <f>20*LOG10((12200^2*B1408^4)/((20.59^2+B1408^2)*(12200^2+B1408^2)*(107.7^2+B1408^2)^0.5*(737.9^2+B1408^2)^0.5)/0.794346722854922)</f>
        <v>-0.1833395340636154</v>
      </c>
      <c r="B1408" s="6">
        <f t="shared" si="30"/>
        <v>944</v>
      </c>
    </row>
    <row r="1409" spans="1:2" ht="12.75">
      <c r="A1409">
        <f>20*LOG10((12200^2*B1409^4)/((20.59^2+B1409^2)*(12200^2+B1409^2)*(107.7^2+B1409^2)^0.5*(737.9^2+B1409^2)^0.5)/0.794346722854922)</f>
        <v>-0.17983672819308305</v>
      </c>
      <c r="B1409" s="6">
        <f t="shared" si="30"/>
        <v>945</v>
      </c>
    </row>
    <row r="1410" spans="1:2" ht="12.75">
      <c r="A1410">
        <f>20*LOG10((12200^2*B1410^4)/((20.59^2+B1410^2)*(12200^2+B1410^2)*(107.7^2+B1410^2)^0.5*(737.9^2+B1410^2)^0.5)/0.794346722854922)</f>
        <v>-0.17634269700384875</v>
      </c>
      <c r="B1410" s="6">
        <f t="shared" si="30"/>
        <v>946</v>
      </c>
    </row>
    <row r="1411" spans="1:2" ht="12.75">
      <c r="A1411">
        <f>20*LOG10((12200^2*B1411^4)/((20.59^2+B1411^2)*(12200^2+B1411^2)*(107.7^2+B1411^2)^0.5*(737.9^2+B1411^2)^0.5)/0.794346722854922)</f>
        <v>-0.1728574141921929</v>
      </c>
      <c r="B1411" s="6">
        <f t="shared" si="30"/>
        <v>947</v>
      </c>
    </row>
    <row r="1412" spans="1:2" ht="12.75">
      <c r="A1412">
        <f>20*LOG10((12200^2*B1412^4)/((20.59^2+B1412^2)*(12200^2+B1412^2)*(107.7^2+B1412^2)^0.5*(737.9^2+B1412^2)^0.5)/0.794346722854922)</f>
        <v>-0.1693808535503039</v>
      </c>
      <c r="B1412" s="6">
        <f t="shared" si="30"/>
        <v>948</v>
      </c>
    </row>
    <row r="1413" spans="1:2" ht="12.75">
      <c r="A1413">
        <f>20*LOG10((12200^2*B1413^4)/((20.59^2+B1413^2)*(12200^2+B1413^2)*(107.7^2+B1413^2)^0.5*(737.9^2+B1413^2)^0.5)/0.794346722854922)</f>
        <v>-0.16591298896589107</v>
      </c>
      <c r="B1413" s="6">
        <f t="shared" si="30"/>
        <v>949</v>
      </c>
    </row>
    <row r="1414" spans="1:2" ht="12.75">
      <c r="A1414">
        <f>20*LOG10((12200^2*B1414^4)/((20.59^2+B1414^2)*(12200^2+B1414^2)*(107.7^2+B1414^2)^0.5*(737.9^2+B1414^2)^0.5)/0.794346722854922)</f>
        <v>-0.16245379442175326</v>
      </c>
      <c r="B1414" s="6">
        <f t="shared" si="30"/>
        <v>950</v>
      </c>
    </row>
    <row r="1415" spans="1:2" ht="12.75">
      <c r="A1415">
        <f>20*LOG10((12200^2*B1415^4)/((20.59^2+B1415^2)*(12200^2+B1415^2)*(107.7^2+B1415^2)^0.5*(737.9^2+B1415^2)^0.5)/0.794346722854922)</f>
        <v>-0.15900324399539134</v>
      </c>
      <c r="B1415" s="6">
        <f aca="true" t="shared" si="31" ref="B1415:B1478">B1414+1</f>
        <v>951</v>
      </c>
    </row>
    <row r="1416" spans="1:2" ht="12.75">
      <c r="A1416">
        <f>20*LOG10((12200^2*B1416^4)/((20.59^2+B1416^2)*(12200^2+B1416^2)*(107.7^2+B1416^2)^0.5*(737.9^2+B1416^2)^0.5)/0.794346722854922)</f>
        <v>-0.15556131185858477</v>
      </c>
      <c r="B1416" s="6">
        <f t="shared" si="31"/>
        <v>952</v>
      </c>
    </row>
    <row r="1417" spans="1:2" ht="12.75">
      <c r="A1417">
        <f>20*LOG10((12200^2*B1417^4)/((20.59^2+B1417^2)*(12200^2+B1417^2)*(107.7^2+B1417^2)^0.5*(737.9^2+B1417^2)^0.5)/0.794346722854922)</f>
        <v>-0.15212797227700625</v>
      </c>
      <c r="B1417" s="6">
        <f t="shared" si="31"/>
        <v>953</v>
      </c>
    </row>
    <row r="1418" spans="1:2" ht="12.75">
      <c r="A1418">
        <f>20*LOG10((12200^2*B1418^4)/((20.59^2+B1418^2)*(12200^2+B1418^2)*(107.7^2+B1418^2)^0.5*(737.9^2+B1418^2)^0.5)/0.794346722854922)</f>
        <v>-0.14870319960980707</v>
      </c>
      <c r="B1418" s="6">
        <f t="shared" si="31"/>
        <v>954</v>
      </c>
    </row>
    <row r="1419" spans="1:2" ht="12.75">
      <c r="A1419">
        <f>20*LOG10((12200^2*B1419^4)/((20.59^2+B1419^2)*(12200^2+B1419^2)*(107.7^2+B1419^2)^0.5*(737.9^2+B1419^2)^0.5)/0.794346722854922)</f>
        <v>-0.1452869683092291</v>
      </c>
      <c r="B1419" s="6">
        <f t="shared" si="31"/>
        <v>955</v>
      </c>
    </row>
    <row r="1420" spans="1:2" ht="12.75">
      <c r="A1420">
        <f>20*LOG10((12200^2*B1420^4)/((20.59^2+B1420^2)*(12200^2+B1420^2)*(107.7^2+B1420^2)^0.5*(737.9^2+B1420^2)^0.5)/0.794346722854922)</f>
        <v>-0.14187925292019374</v>
      </c>
      <c r="B1420" s="6">
        <f t="shared" si="31"/>
        <v>956</v>
      </c>
    </row>
    <row r="1421" spans="1:2" ht="12.75">
      <c r="A1421">
        <f>20*LOG10((12200^2*B1421^4)/((20.59^2+B1421^2)*(12200^2+B1421^2)*(107.7^2+B1421^2)^0.5*(737.9^2+B1421^2)^0.5)/0.794346722854922)</f>
        <v>-0.13848002807992627</v>
      </c>
      <c r="B1421" s="6">
        <f t="shared" si="31"/>
        <v>957</v>
      </c>
    </row>
    <row r="1422" spans="1:2" ht="12.75">
      <c r="A1422">
        <f>20*LOG10((12200^2*B1422^4)/((20.59^2+B1422^2)*(12200^2+B1422^2)*(107.7^2+B1422^2)^0.5*(737.9^2+B1422^2)^0.5)/0.794346722854922)</f>
        <v>-0.1350892685175451</v>
      </c>
      <c r="B1422" s="6">
        <f t="shared" si="31"/>
        <v>958</v>
      </c>
    </row>
    <row r="1423" spans="1:2" ht="12.75">
      <c r="A1423">
        <f>20*LOG10((12200^2*B1423^4)/((20.59^2+B1423^2)*(12200^2+B1423^2)*(107.7^2+B1423^2)^0.5*(737.9^2+B1423^2)^0.5)/0.794346722854922)</f>
        <v>-0.13170694905368674</v>
      </c>
      <c r="B1423" s="6">
        <f t="shared" si="31"/>
        <v>959</v>
      </c>
    </row>
    <row r="1424" spans="1:2" ht="12.75">
      <c r="A1424">
        <f>20*LOG10((12200^2*B1424^4)/((20.59^2+B1424^2)*(12200^2+B1424^2)*(107.7^2+B1424^2)^0.5*(737.9^2+B1424^2)^0.5)/0.794346722854922)</f>
        <v>-0.12833304460010117</v>
      </c>
      <c r="B1424" s="6">
        <f t="shared" si="31"/>
        <v>960</v>
      </c>
    </row>
    <row r="1425" spans="1:2" ht="12.75">
      <c r="A1425">
        <f>20*LOG10((12200^2*B1425^4)/((20.59^2+B1425^2)*(12200^2+B1425^2)*(107.7^2+B1425^2)^0.5*(737.9^2+B1425^2)^0.5)/0.794346722854922)</f>
        <v>-0.12496753015927724</v>
      </c>
      <c r="B1425" s="6">
        <f t="shared" si="31"/>
        <v>961</v>
      </c>
    </row>
    <row r="1426" spans="1:2" ht="12.75">
      <c r="A1426">
        <f>20*LOG10((12200^2*B1426^4)/((20.59^2+B1426^2)*(12200^2+B1426^2)*(107.7^2+B1426^2)^0.5*(737.9^2+B1426^2)^0.5)/0.794346722854922)</f>
        <v>-0.12161038082405233</v>
      </c>
      <c r="B1426" s="6">
        <f t="shared" si="31"/>
        <v>962</v>
      </c>
    </row>
    <row r="1427" spans="1:2" ht="12.75">
      <c r="A1427">
        <f>20*LOG10((12200^2*B1427^4)/((20.59^2+B1427^2)*(12200^2+B1427^2)*(107.7^2+B1427^2)^0.5*(737.9^2+B1427^2)^0.5)/0.794346722854922)</f>
        <v>-0.11826157177722899</v>
      </c>
      <c r="B1427" s="6">
        <f t="shared" si="31"/>
        <v>963</v>
      </c>
    </row>
    <row r="1428" spans="1:2" ht="12.75">
      <c r="A1428">
        <f>20*LOG10((12200^2*B1428^4)/((20.59^2+B1428^2)*(12200^2+B1428^2)*(107.7^2+B1428^2)^0.5*(737.9^2+B1428^2)^0.5)/0.794346722854922)</f>
        <v>-0.11492107829119287</v>
      </c>
      <c r="B1428" s="6">
        <f t="shared" si="31"/>
        <v>964</v>
      </c>
    </row>
    <row r="1429" spans="1:2" ht="12.75">
      <c r="A1429">
        <f>20*LOG10((12200^2*B1429^4)/((20.59^2+B1429^2)*(12200^2+B1429^2)*(107.7^2+B1429^2)^0.5*(737.9^2+B1429^2)^0.5)/0.794346722854922)</f>
        <v>-0.11158887572753942</v>
      </c>
      <c r="B1429" s="6">
        <f t="shared" si="31"/>
        <v>965</v>
      </c>
    </row>
    <row r="1430" spans="1:2" ht="12.75">
      <c r="A1430">
        <f>20*LOG10((12200^2*B1430^4)/((20.59^2+B1430^2)*(12200^2+B1430^2)*(107.7^2+B1430^2)^0.5*(737.9^2+B1430^2)^0.5)/0.794346722854922)</f>
        <v>-0.10826493953668426</v>
      </c>
      <c r="B1430" s="6">
        <f t="shared" si="31"/>
        <v>966</v>
      </c>
    </row>
    <row r="1431" spans="1:2" ht="12.75">
      <c r="A1431">
        <f>20*LOG10((12200^2*B1431^4)/((20.59^2+B1431^2)*(12200^2+B1431^2)*(107.7^2+B1431^2)^0.5*(737.9^2+B1431^2)^0.5)/0.794346722854922)</f>
        <v>-0.10494924525751156</v>
      </c>
      <c r="B1431" s="6">
        <f t="shared" si="31"/>
        <v>967</v>
      </c>
    </row>
    <row r="1432" spans="1:2" ht="12.75">
      <c r="A1432">
        <f>20*LOG10((12200^2*B1432^4)/((20.59^2+B1432^2)*(12200^2+B1432^2)*(107.7^2+B1432^2)^0.5*(737.9^2+B1432^2)^0.5)/0.794346722854922)</f>
        <v>-0.1016417685169632</v>
      </c>
      <c r="B1432" s="6">
        <f t="shared" si="31"/>
        <v>968</v>
      </c>
    </row>
    <row r="1433" spans="1:2" ht="12.75">
      <c r="A1433">
        <f>20*LOG10((12200^2*B1433^4)/((20.59^2+B1433^2)*(12200^2+B1433^2)*(107.7^2+B1433^2)^0.5*(737.9^2+B1433^2)^0.5)/0.794346722854922)</f>
        <v>-0.09834248502970384</v>
      </c>
      <c r="B1433" s="6">
        <f t="shared" si="31"/>
        <v>969</v>
      </c>
    </row>
    <row r="1434" spans="1:2" ht="12.75">
      <c r="A1434">
        <f>20*LOG10((12200^2*B1434^4)/((20.59^2+B1434^2)*(12200^2+B1434^2)*(107.7^2+B1434^2)^0.5*(737.9^2+B1434^2)^0.5)/0.794346722854922)</f>
        <v>-0.09505137059772588</v>
      </c>
      <c r="B1434" s="6">
        <f t="shared" si="31"/>
        <v>970</v>
      </c>
    </row>
    <row r="1435" spans="1:2" ht="12.75">
      <c r="A1435">
        <f>20*LOG10((12200^2*B1435^4)/((20.59^2+B1435^2)*(12200^2+B1435^2)*(107.7^2+B1435^2)^0.5*(737.9^2+B1435^2)^0.5)/0.794346722854922)</f>
        <v>-0.09176840111000013</v>
      </c>
      <c r="B1435" s="6">
        <f t="shared" si="31"/>
        <v>971</v>
      </c>
    </row>
    <row r="1436" spans="1:2" ht="12.75">
      <c r="A1436">
        <f>20*LOG10((12200^2*B1436^4)/((20.59^2+B1436^2)*(12200^2+B1436^2)*(107.7^2+B1436^2)^0.5*(737.9^2+B1436^2)^0.5)/0.794346722854922)</f>
        <v>-0.08849355254208364</v>
      </c>
      <c r="B1436" s="6">
        <f t="shared" si="31"/>
        <v>972</v>
      </c>
    </row>
    <row r="1437" spans="1:2" ht="12.75">
      <c r="A1437">
        <f>20*LOG10((12200^2*B1437^4)/((20.59^2+B1437^2)*(12200^2+B1437^2)*(107.7^2+B1437^2)^0.5*(737.9^2+B1437^2)^0.5)/0.794346722854922)</f>
        <v>-0.08522680095578902</v>
      </c>
      <c r="B1437" s="6">
        <f t="shared" si="31"/>
        <v>973</v>
      </c>
    </row>
    <row r="1438" spans="1:2" ht="12.75">
      <c r="A1438">
        <f>20*LOG10((12200^2*B1438^4)/((20.59^2+B1438^2)*(12200^2+B1438^2)*(107.7^2+B1438^2)^0.5*(737.9^2+B1438^2)^0.5)/0.794346722854922)</f>
        <v>-0.08196812249878943</v>
      </c>
      <c r="B1438" s="6">
        <f t="shared" si="31"/>
        <v>974</v>
      </c>
    </row>
    <row r="1439" spans="1:2" ht="12.75">
      <c r="A1439">
        <f>20*LOG10((12200^2*B1439^4)/((20.59^2+B1439^2)*(12200^2+B1439^2)*(107.7^2+B1439^2)^0.5*(737.9^2+B1439^2)^0.5)/0.794346722854922)</f>
        <v>-0.07871749340428309</v>
      </c>
      <c r="B1439" s="6">
        <f t="shared" si="31"/>
        <v>975</v>
      </c>
    </row>
    <row r="1440" spans="1:2" ht="12.75">
      <c r="A1440">
        <f>20*LOG10((12200^2*B1440^4)/((20.59^2+B1440^2)*(12200^2+B1440^2)*(107.7^2+B1440^2)^0.5*(737.9^2+B1440^2)^0.5)/0.794346722854922)</f>
        <v>-0.07547488999061669</v>
      </c>
      <c r="B1440" s="6">
        <f t="shared" si="31"/>
        <v>976</v>
      </c>
    </row>
    <row r="1441" spans="1:2" ht="12.75">
      <c r="A1441">
        <f>20*LOG10((12200^2*B1441^4)/((20.59^2+B1441^2)*(12200^2+B1441^2)*(107.7^2+B1441^2)^0.5*(737.9^2+B1441^2)^0.5)/0.794346722854922)</f>
        <v>-0.07224028866093138</v>
      </c>
      <c r="B1441" s="6">
        <f t="shared" si="31"/>
        <v>977</v>
      </c>
    </row>
    <row r="1442" spans="1:2" ht="12.75">
      <c r="A1442">
        <f>20*LOG10((12200^2*B1442^4)/((20.59^2+B1442^2)*(12200^2+B1442^2)*(107.7^2+B1442^2)^0.5*(737.9^2+B1442^2)^0.5)/0.794346722854922)</f>
        <v>-0.06901366590281834</v>
      </c>
      <c r="B1442" s="6">
        <f t="shared" si="31"/>
        <v>978</v>
      </c>
    </row>
    <row r="1443" spans="1:2" ht="12.75">
      <c r="A1443">
        <f>20*LOG10((12200^2*B1443^4)/((20.59^2+B1443^2)*(12200^2+B1443^2)*(107.7^2+B1443^2)^0.5*(737.9^2+B1443^2)^0.5)/0.794346722854922)</f>
        <v>-0.06579499828794615</v>
      </c>
      <c r="B1443" s="6">
        <f t="shared" si="31"/>
        <v>979</v>
      </c>
    </row>
    <row r="1444" spans="1:2" ht="12.75">
      <c r="A1444">
        <f>20*LOG10((12200^2*B1444^4)/((20.59^2+B1444^2)*(12200^2+B1444^2)*(107.7^2+B1444^2)^0.5*(737.9^2+B1444^2)^0.5)/0.794346722854922)</f>
        <v>-0.06258426247172892</v>
      </c>
      <c r="B1444" s="6">
        <f t="shared" si="31"/>
        <v>980</v>
      </c>
    </row>
    <row r="1445" spans="1:2" ht="12.75">
      <c r="A1445">
        <f>20*LOG10((12200^2*B1445^4)/((20.59^2+B1445^2)*(12200^2+B1445^2)*(107.7^2+B1445^2)^0.5*(737.9^2+B1445^2)^0.5)/0.794346722854922)</f>
        <v>-0.059381435192959395</v>
      </c>
      <c r="B1445" s="6">
        <f t="shared" si="31"/>
        <v>981</v>
      </c>
    </row>
    <row r="1446" spans="1:2" ht="12.75">
      <c r="A1446">
        <f>20*LOG10((12200^2*B1446^4)/((20.59^2+B1446^2)*(12200^2+B1446^2)*(107.7^2+B1446^2)^0.5*(737.9^2+B1446^2)^0.5)/0.794346722854922)</f>
        <v>-0.05618649327346524</v>
      </c>
      <c r="B1446" s="6">
        <f t="shared" si="31"/>
        <v>982</v>
      </c>
    </row>
    <row r="1447" spans="1:2" ht="12.75">
      <c r="A1447">
        <f>20*LOG10((12200^2*B1447^4)/((20.59^2+B1447^2)*(12200^2+B1447^2)*(107.7^2+B1447^2)^0.5*(737.9^2+B1447^2)^0.5)/0.794346722854922)</f>
        <v>-0.052999413617766285</v>
      </c>
      <c r="B1447" s="6">
        <f t="shared" si="31"/>
        <v>983</v>
      </c>
    </row>
    <row r="1448" spans="1:2" ht="12.75">
      <c r="A1448">
        <f>20*LOG10((12200^2*B1448^4)/((20.59^2+B1448^2)*(12200^2+B1448^2)*(107.7^2+B1448^2)^0.5*(737.9^2+B1448^2)^0.5)/0.794346722854922)</f>
        <v>-0.049820173212728705</v>
      </c>
      <c r="B1448" s="6">
        <f t="shared" si="31"/>
        <v>984</v>
      </c>
    </row>
    <row r="1449" spans="1:2" ht="12.75">
      <c r="A1449">
        <f>20*LOG10((12200^2*B1449^4)/((20.59^2+B1449^2)*(12200^2+B1449^2)*(107.7^2+B1449^2)^0.5*(737.9^2+B1449^2)^0.5)/0.794346722854922)</f>
        <v>-0.046648749127209406</v>
      </c>
      <c r="B1449" s="6">
        <f t="shared" si="31"/>
        <v>985</v>
      </c>
    </row>
    <row r="1450" spans="1:2" ht="12.75">
      <c r="A1450">
        <f>20*LOG10((12200^2*B1450^4)/((20.59^2+B1450^2)*(12200^2+B1450^2)*(107.7^2+B1450^2)^0.5*(737.9^2+B1450^2)^0.5)/0.794346722854922)</f>
        <v>-0.04348511851172941</v>
      </c>
      <c r="B1450" s="6">
        <f t="shared" si="31"/>
        <v>986</v>
      </c>
    </row>
    <row r="1451" spans="1:2" ht="12.75">
      <c r="A1451">
        <f>20*LOG10((12200^2*B1451^4)/((20.59^2+B1451^2)*(12200^2+B1451^2)*(107.7^2+B1451^2)^0.5*(737.9^2+B1451^2)^0.5)/0.794346722854922)</f>
        <v>-0.04032925859812669</v>
      </c>
      <c r="B1451" s="6">
        <f t="shared" si="31"/>
        <v>987</v>
      </c>
    </row>
    <row r="1452" spans="1:2" ht="12.75">
      <c r="A1452">
        <f>20*LOG10((12200^2*B1452^4)/((20.59^2+B1452^2)*(12200^2+B1452^2)*(107.7^2+B1452^2)^0.5*(737.9^2+B1452^2)^0.5)/0.794346722854922)</f>
        <v>-0.0371811466992176</v>
      </c>
      <c r="B1452" s="6">
        <f t="shared" si="31"/>
        <v>988</v>
      </c>
    </row>
    <row r="1453" spans="1:2" ht="12.75">
      <c r="A1453">
        <f>20*LOG10((12200^2*B1453^4)/((20.59^2+B1453^2)*(12200^2+B1453^2)*(107.7^2+B1453^2)^0.5*(737.9^2+B1453^2)^0.5)/0.794346722854922)</f>
        <v>-0.034040760208460155</v>
      </c>
      <c r="B1453" s="6">
        <f t="shared" si="31"/>
        <v>989</v>
      </c>
    </row>
    <row r="1454" spans="1:2" ht="12.75">
      <c r="A1454">
        <f>20*LOG10((12200^2*B1454^4)/((20.59^2+B1454^2)*(12200^2+B1454^2)*(107.7^2+B1454^2)^0.5*(737.9^2+B1454^2)^0.5)/0.794346722854922)</f>
        <v>-0.030908076599617057</v>
      </c>
      <c r="B1454" s="6">
        <f t="shared" si="31"/>
        <v>990</v>
      </c>
    </row>
    <row r="1455" spans="1:2" ht="12.75">
      <c r="A1455">
        <f>20*LOG10((12200^2*B1455^4)/((20.59^2+B1455^2)*(12200^2+B1455^2)*(107.7^2+B1455^2)^0.5*(737.9^2+B1455^2)^0.5)/0.794346722854922)</f>
        <v>-0.027783073426425345</v>
      </c>
      <c r="B1455" s="6">
        <f t="shared" si="31"/>
        <v>991</v>
      </c>
    </row>
    <row r="1456" spans="1:2" ht="12.75">
      <c r="A1456">
        <f>20*LOG10((12200^2*B1456^4)/((20.59^2+B1456^2)*(12200^2+B1456^2)*(107.7^2+B1456^2)^0.5*(737.9^2+B1456^2)^0.5)/0.794346722854922)</f>
        <v>-0.02466572832226202</v>
      </c>
      <c r="B1456" s="6">
        <f t="shared" si="31"/>
        <v>992</v>
      </c>
    </row>
    <row r="1457" spans="1:2" ht="12.75">
      <c r="A1457">
        <f>20*LOG10((12200^2*B1457^4)/((20.59^2+B1457^2)*(12200^2+B1457^2)*(107.7^2+B1457^2)^0.5*(737.9^2+B1457^2)^0.5)/0.794346722854922)</f>
        <v>-0.021556018999809443</v>
      </c>
      <c r="B1457" s="6">
        <f t="shared" si="31"/>
        <v>993</v>
      </c>
    </row>
    <row r="1458" spans="1:2" ht="12.75">
      <c r="A1458">
        <f>20*LOG10((12200^2*B1458^4)/((20.59^2+B1458^2)*(12200^2+B1458^2)*(107.7^2+B1458^2)^0.5*(737.9^2+B1458^2)^0.5)/0.794346722854922)</f>
        <v>-0.01845392325073599</v>
      </c>
      <c r="B1458" s="6">
        <f t="shared" si="31"/>
        <v>994</v>
      </c>
    </row>
    <row r="1459" spans="1:2" ht="12.75">
      <c r="A1459">
        <f>20*LOG10((12200^2*B1459^4)/((20.59^2+B1459^2)*(12200^2+B1459^2)*(107.7^2+B1459^2)^0.5*(737.9^2+B1459^2)^0.5)/0.794346722854922)</f>
        <v>-0.015359418945364904</v>
      </c>
      <c r="B1459" s="6">
        <f t="shared" si="31"/>
        <v>995</v>
      </c>
    </row>
    <row r="1460" spans="1:2" ht="12.75">
      <c r="A1460">
        <f>20*LOG10((12200^2*B1460^4)/((20.59^2+B1460^2)*(12200^2+B1460^2)*(107.7^2+B1460^2)^0.5*(737.9^2+B1460^2)^0.5)/0.794346722854922)</f>
        <v>-0.012272484032339992</v>
      </c>
      <c r="B1460" s="6">
        <f t="shared" si="31"/>
        <v>996</v>
      </c>
    </row>
    <row r="1461" spans="1:2" ht="12.75">
      <c r="A1461">
        <f>20*LOG10((12200^2*B1461^4)/((20.59^2+B1461^2)*(12200^2+B1461^2)*(107.7^2+B1461^2)^0.5*(737.9^2+B1461^2)^0.5)/0.794346722854922)</f>
        <v>-0.009193096538312379</v>
      </c>
      <c r="B1461" s="6">
        <f t="shared" si="31"/>
        <v>997</v>
      </c>
    </row>
    <row r="1462" spans="1:2" ht="12.75">
      <c r="A1462">
        <f>20*LOG10((12200^2*B1462^4)/((20.59^2+B1462^2)*(12200^2+B1462^2)*(107.7^2+B1462^2)^0.5*(737.9^2+B1462^2)^0.5)/0.794346722854922)</f>
        <v>-0.0061212345676115104</v>
      </c>
      <c r="B1462" s="6">
        <f t="shared" si="31"/>
        <v>998</v>
      </c>
    </row>
    <row r="1463" spans="1:2" ht="12.75">
      <c r="A1463">
        <f>20*LOG10((12200^2*B1463^4)/((20.59^2+B1463^2)*(12200^2+B1463^2)*(107.7^2+B1463^2)^0.5*(737.9^2+B1463^2)^0.5)/0.794346722854922)</f>
        <v>-0.003056876301930406</v>
      </c>
      <c r="B1463" s="6">
        <f t="shared" si="31"/>
        <v>999</v>
      </c>
    </row>
    <row r="1464" spans="1:2" ht="12.75">
      <c r="A1464">
        <f>20*LOG10((12200^2*B1464^4)/((20.59^2+B1464^2)*(12200^2+B1464^2)*(107.7^2+B1464^2)^0.5*(737.9^2+B1464^2)^0.5)/0.794346722854922)</f>
        <v>0</v>
      </c>
      <c r="B1464" s="6">
        <f t="shared" si="31"/>
        <v>1000</v>
      </c>
    </row>
    <row r="1465" spans="1:2" ht="12.75">
      <c r="A1465">
        <f>20*LOG10((12200^2*B1465^4)/((20.59^2+B1465^2)*(12200^2+B1465^2)*(107.7^2+B1465^2)^0.5*(737.9^2+B1465^2)^0.5)/0.794346722854922)</f>
        <v>0.0030494160027290627</v>
      </c>
      <c r="B1465" s="6">
        <f t="shared" si="31"/>
        <v>1001</v>
      </c>
    </row>
    <row r="1466" spans="1:2" ht="12.75">
      <c r="A1466">
        <f>20*LOG10((12200^2*B1466^4)/((20.59^2+B1466^2)*(12200^2+B1466^2)*(107.7^2+B1466^2)^0.5*(737.9^2+B1466^2)^0.5)/0.794346722854922)</f>
        <v>0.006091393294403959</v>
      </c>
      <c r="B1466" s="6">
        <f t="shared" si="31"/>
        <v>1002</v>
      </c>
    </row>
    <row r="1467" spans="1:2" ht="12.75">
      <c r="A1467">
        <f>20*LOG10((12200^2*B1467^4)/((20.59^2+B1467^2)*(12200^2+B1467^2)*(107.7^2+B1467^2)^0.5*(737.9^2+B1467^2)^0.5)/0.794346722854922)</f>
        <v>0.009125953387070184</v>
      </c>
      <c r="B1467" s="6">
        <f t="shared" si="31"/>
        <v>1003</v>
      </c>
    </row>
    <row r="1468" spans="1:2" ht="12.75">
      <c r="A1468">
        <f>20*LOG10((12200^2*B1468^4)/((20.59^2+B1468^2)*(12200^2+B1468^2)*(107.7^2+B1468^2)^0.5*(737.9^2+B1468^2)^0.5)/0.794346722854922)</f>
        <v>0.012153117717003194</v>
      </c>
      <c r="B1468" s="6">
        <f t="shared" si="31"/>
        <v>1004</v>
      </c>
    </row>
    <row r="1469" spans="1:2" ht="12.75">
      <c r="A1469">
        <f>20*LOG10((12200^2*B1469^4)/((20.59^2+B1469^2)*(12200^2+B1469^2)*(107.7^2+B1469^2)^0.5*(737.9^2+B1469^2)^0.5)/0.794346722854922)</f>
        <v>0.0151729076450211</v>
      </c>
      <c r="B1469" s="6">
        <f t="shared" si="31"/>
        <v>1005</v>
      </c>
    </row>
    <row r="1470" spans="1:2" ht="12.75">
      <c r="A1470">
        <f>20*LOG10((12200^2*B1470^4)/((20.59^2+B1470^2)*(12200^2+B1470^2)*(107.7^2+B1470^2)^0.5*(737.9^2+B1470^2)^0.5)/0.794346722854922)</f>
        <v>0.01818534445677457</v>
      </c>
      <c r="B1470" s="6">
        <f t="shared" si="31"/>
        <v>1006</v>
      </c>
    </row>
    <row r="1471" spans="1:2" ht="12.75">
      <c r="A1471">
        <f>20*LOG10((12200^2*B1471^4)/((20.59^2+B1471^2)*(12200^2+B1471^2)*(107.7^2+B1471^2)^0.5*(737.9^2+B1471^2)^0.5)/0.794346722854922)</f>
        <v>0.0211904493630756</v>
      </c>
      <c r="B1471" s="6">
        <f t="shared" si="31"/>
        <v>1007</v>
      </c>
    </row>
    <row r="1472" spans="1:2" ht="12.75">
      <c r="A1472">
        <f>20*LOG10((12200^2*B1472^4)/((20.59^2+B1472^2)*(12200^2+B1472^2)*(107.7^2+B1472^2)^0.5*(737.9^2+B1472^2)^0.5)/0.794346722854922)</f>
        <v>0.024188243500201625</v>
      </c>
      <c r="B1472" s="6">
        <f t="shared" si="31"/>
        <v>1008</v>
      </c>
    </row>
    <row r="1473" spans="1:2" ht="12.75">
      <c r="A1473">
        <f>20*LOG10((12200^2*B1473^4)/((20.59^2+B1473^2)*(12200^2+B1473^2)*(107.7^2+B1473^2)^0.5*(737.9^2+B1473^2)^0.5)/0.794346722854922)</f>
        <v>0.027178747930184557</v>
      </c>
      <c r="B1473" s="6">
        <f t="shared" si="31"/>
        <v>1009</v>
      </c>
    </row>
    <row r="1474" spans="1:2" ht="12.75">
      <c r="A1474">
        <f>20*LOG10((12200^2*B1474^4)/((20.59^2+B1474^2)*(12200^2+B1474^2)*(107.7^2+B1474^2)^0.5*(737.9^2+B1474^2)^0.5)/0.794346722854922)</f>
        <v>0.03016198364114832</v>
      </c>
      <c r="B1474" s="6">
        <f t="shared" si="31"/>
        <v>1010</v>
      </c>
    </row>
    <row r="1475" spans="1:2" ht="12.75">
      <c r="A1475">
        <f>20*LOG10((12200^2*B1475^4)/((20.59^2+B1475^2)*(12200^2+B1475^2)*(107.7^2+B1475^2)^0.5*(737.9^2+B1475^2)^0.5)/0.794346722854922)</f>
        <v>0.03313797154757943</v>
      </c>
      <c r="B1475" s="6">
        <f t="shared" si="31"/>
        <v>1011</v>
      </c>
    </row>
    <row r="1476" spans="1:2" ht="12.75">
      <c r="A1476">
        <f>20*LOG10((12200^2*B1476^4)/((20.59^2+B1476^2)*(12200^2+B1476^2)*(107.7^2+B1476^2)^0.5*(737.9^2+B1476^2)^0.5)/0.794346722854922)</f>
        <v>0.03610673249064415</v>
      </c>
      <c r="B1476" s="6">
        <f t="shared" si="31"/>
        <v>1012</v>
      </c>
    </row>
    <row r="1477" spans="1:2" ht="12.75">
      <c r="A1477">
        <f>20*LOG10((12200^2*B1477^4)/((20.59^2+B1477^2)*(12200^2+B1477^2)*(107.7^2+B1477^2)^0.5*(737.9^2+B1477^2)^0.5)/0.794346722854922)</f>
        <v>0.03906828723849253</v>
      </c>
      <c r="B1477" s="6">
        <f t="shared" si="31"/>
        <v>1013</v>
      </c>
    </row>
    <row r="1478" spans="1:2" ht="12.75">
      <c r="A1478">
        <f>20*LOG10((12200^2*B1478^4)/((20.59^2+B1478^2)*(12200^2+B1478^2)*(107.7^2+B1478^2)^0.5*(737.9^2+B1478^2)^0.5)/0.794346722854922)</f>
        <v>0.042022656486545636</v>
      </c>
      <c r="B1478" s="6">
        <f t="shared" si="31"/>
        <v>1014</v>
      </c>
    </row>
    <row r="1479" spans="1:2" ht="12.75">
      <c r="A1479">
        <f>20*LOG10((12200^2*B1479^4)/((20.59^2+B1479^2)*(12200^2+B1479^2)*(107.7^2+B1479^2)^0.5*(737.9^2+B1479^2)^0.5)/0.794346722854922)</f>
        <v>0.044969860857800366</v>
      </c>
      <c r="B1479" s="6">
        <f aca="true" t="shared" si="32" ref="B1479:B1542">B1478+1</f>
        <v>1015</v>
      </c>
    </row>
    <row r="1480" spans="1:2" ht="12.75">
      <c r="A1480">
        <f>20*LOG10((12200^2*B1480^4)/((20.59^2+B1480^2)*(12200^2+B1480^2)*(107.7^2+B1480^2)^0.5*(737.9^2+B1480^2)^0.5)/0.794346722854922)</f>
        <v>0.047909920903123335</v>
      </c>
      <c r="B1480" s="6">
        <f t="shared" si="32"/>
        <v>1016</v>
      </c>
    </row>
    <row r="1481" spans="1:2" ht="12.75">
      <c r="A1481">
        <f>20*LOG10((12200^2*B1481^4)/((20.59^2+B1481^2)*(12200^2+B1481^2)*(107.7^2+B1481^2)^0.5*(737.9^2+B1481^2)^0.5)/0.794346722854922)</f>
        <v>0.050842857101548906</v>
      </c>
      <c r="B1481" s="6">
        <f t="shared" si="32"/>
        <v>1017</v>
      </c>
    </row>
    <row r="1482" spans="1:2" ht="12.75">
      <c r="A1482">
        <f>20*LOG10((12200^2*B1482^4)/((20.59^2+B1482^2)*(12200^2+B1482^2)*(107.7^2+B1482^2)^0.5*(737.9^2+B1482^2)^0.5)/0.794346722854922)</f>
        <v>0.05376868986056427</v>
      </c>
      <c r="B1482" s="6">
        <f t="shared" si="32"/>
        <v>1018</v>
      </c>
    </row>
    <row r="1483" spans="1:2" ht="12.75">
      <c r="A1483">
        <f>20*LOG10((12200^2*B1483^4)/((20.59^2+B1483^2)*(12200^2+B1483^2)*(107.7^2+B1483^2)^0.5*(737.9^2+B1483^2)^0.5)/0.794346722854922)</f>
        <v>0.05668743951641033</v>
      </c>
      <c r="B1483" s="6">
        <f t="shared" si="32"/>
        <v>1019</v>
      </c>
    </row>
    <row r="1484" spans="1:2" ht="12.75">
      <c r="A1484">
        <f>20*LOG10((12200^2*B1484^4)/((20.59^2+B1484^2)*(12200^2+B1484^2)*(107.7^2+B1484^2)^0.5*(737.9^2+B1484^2)^0.5)/0.794346722854922)</f>
        <v>0.05959912633436009</v>
      </c>
      <c r="B1484" s="6">
        <f t="shared" si="32"/>
        <v>1020</v>
      </c>
    </row>
    <row r="1485" spans="1:2" ht="12.75">
      <c r="A1485">
        <f>20*LOG10((12200^2*B1485^4)/((20.59^2+B1485^2)*(12200^2+B1485^2)*(107.7^2+B1485^2)^0.5*(737.9^2+B1485^2)^0.5)/0.794346722854922)</f>
        <v>0.06250377050903956</v>
      </c>
      <c r="B1485" s="6">
        <f t="shared" si="32"/>
        <v>1021</v>
      </c>
    </row>
    <row r="1486" spans="1:2" ht="12.75">
      <c r="A1486">
        <f>20*LOG10((12200^2*B1486^4)/((20.59^2+B1486^2)*(12200^2+B1486^2)*(107.7^2+B1486^2)^0.5*(737.9^2+B1486^2)^0.5)/0.794346722854922)</f>
        <v>0.06540139216466302</v>
      </c>
      <c r="B1486" s="6">
        <f t="shared" si="32"/>
        <v>1022</v>
      </c>
    </row>
    <row r="1487" spans="1:2" ht="12.75">
      <c r="A1487">
        <f>20*LOG10((12200^2*B1487^4)/((20.59^2+B1487^2)*(12200^2+B1487^2)*(107.7^2+B1487^2)^0.5*(737.9^2+B1487^2)^0.5)/0.794346722854922)</f>
        <v>0.0682920113553607</v>
      </c>
      <c r="B1487" s="6">
        <f t="shared" si="32"/>
        <v>1023</v>
      </c>
    </row>
    <row r="1488" spans="1:2" ht="12.75">
      <c r="A1488">
        <f>20*LOG10((12200^2*B1488^4)/((20.59^2+B1488^2)*(12200^2+B1488^2)*(107.7^2+B1488^2)^0.5*(737.9^2+B1488^2)^0.5)/0.794346722854922)</f>
        <v>0.0711756480654533</v>
      </c>
      <c r="B1488" s="6">
        <f t="shared" si="32"/>
        <v>1024</v>
      </c>
    </row>
    <row r="1489" spans="1:2" ht="12.75">
      <c r="A1489">
        <f>20*LOG10((12200^2*B1489^4)/((20.59^2+B1489^2)*(12200^2+B1489^2)*(107.7^2+B1489^2)^0.5*(737.9^2+B1489^2)^0.5)/0.794346722854922)</f>
        <v>0.07405232220973279</v>
      </c>
      <c r="B1489" s="6">
        <f t="shared" si="32"/>
        <v>1025</v>
      </c>
    </row>
    <row r="1490" spans="1:2" ht="12.75">
      <c r="A1490">
        <f>20*LOG10((12200^2*B1490^4)/((20.59^2+B1490^2)*(12200^2+B1490^2)*(107.7^2+B1490^2)^0.5*(737.9^2+B1490^2)^0.5)/0.794346722854922)</f>
        <v>0.07692205363374374</v>
      </c>
      <c r="B1490" s="6">
        <f t="shared" si="32"/>
        <v>1026</v>
      </c>
    </row>
    <row r="1491" spans="1:2" ht="12.75">
      <c r="A1491">
        <f>20*LOG10((12200^2*B1491^4)/((20.59^2+B1491^2)*(12200^2+B1491^2)*(107.7^2+B1491^2)^0.5*(737.9^2+B1491^2)^0.5)/0.794346722854922)</f>
        <v>0.07978486211405938</v>
      </c>
      <c r="B1491" s="6">
        <f t="shared" si="32"/>
        <v>1027</v>
      </c>
    </row>
    <row r="1492" spans="1:2" ht="12.75">
      <c r="A1492">
        <f>20*LOG10((12200^2*B1492^4)/((20.59^2+B1492^2)*(12200^2+B1492^2)*(107.7^2+B1492^2)^0.5*(737.9^2+B1492^2)^0.5)/0.794346722854922)</f>
        <v>0.08264076735858117</v>
      </c>
      <c r="B1492" s="6">
        <f t="shared" si="32"/>
        <v>1028</v>
      </c>
    </row>
    <row r="1493" spans="1:2" ht="12.75">
      <c r="A1493">
        <f>20*LOG10((12200^2*B1493^4)/((20.59^2+B1493^2)*(12200^2+B1493^2)*(107.7^2+B1493^2)^0.5*(737.9^2+B1493^2)^0.5)/0.794346722854922)</f>
        <v>0.08548978900679878</v>
      </c>
      <c r="B1493" s="6">
        <f t="shared" si="32"/>
        <v>1029</v>
      </c>
    </row>
    <row r="1494" spans="1:2" ht="12.75">
      <c r="A1494">
        <f>20*LOG10((12200^2*B1494^4)/((20.59^2+B1494^2)*(12200^2+B1494^2)*(107.7^2+B1494^2)^0.5*(737.9^2+B1494^2)^0.5)/0.794346722854922)</f>
        <v>0.0883319466300583</v>
      </c>
      <c r="B1494" s="6">
        <f t="shared" si="32"/>
        <v>1030</v>
      </c>
    </row>
    <row r="1495" spans="1:2" ht="12.75">
      <c r="A1495">
        <f>20*LOG10((12200^2*B1495^4)/((20.59^2+B1495^2)*(12200^2+B1495^2)*(107.7^2+B1495^2)^0.5*(737.9^2+B1495^2)^0.5)/0.794346722854922)</f>
        <v>0.09116725973187859</v>
      </c>
      <c r="B1495" s="6">
        <f t="shared" si="32"/>
        <v>1031</v>
      </c>
    </row>
    <row r="1496" spans="1:2" ht="12.75">
      <c r="A1496">
        <f>20*LOG10((12200^2*B1496^4)/((20.59^2+B1496^2)*(12200^2+B1496^2)*(107.7^2+B1496^2)^0.5*(737.9^2+B1496^2)^0.5)/0.794346722854922)</f>
        <v>0.09399574774817862</v>
      </c>
      <c r="B1496" s="6">
        <f t="shared" si="32"/>
        <v>1032</v>
      </c>
    </row>
    <row r="1497" spans="1:2" ht="12.75">
      <c r="A1497">
        <f>20*LOG10((12200^2*B1497^4)/((20.59^2+B1497^2)*(12200^2+B1497^2)*(107.7^2+B1497^2)^0.5*(737.9^2+B1497^2)^0.5)/0.794346722854922)</f>
        <v>0.0968174300475798</v>
      </c>
      <c r="B1497" s="6">
        <f t="shared" si="32"/>
        <v>1033</v>
      </c>
    </row>
    <row r="1498" spans="1:2" ht="12.75">
      <c r="A1498">
        <f>20*LOG10((12200^2*B1498^4)/((20.59^2+B1498^2)*(12200^2+B1498^2)*(107.7^2+B1498^2)^0.5*(737.9^2+B1498^2)^0.5)/0.794346722854922)</f>
        <v>0.09963232593166299</v>
      </c>
      <c r="B1498" s="6">
        <f t="shared" si="32"/>
        <v>1034</v>
      </c>
    </row>
    <row r="1499" spans="1:2" ht="12.75">
      <c r="A1499">
        <f>20*LOG10((12200^2*B1499^4)/((20.59^2+B1499^2)*(12200^2+B1499^2)*(107.7^2+B1499^2)^0.5*(737.9^2+B1499^2)^0.5)/0.794346722854922)</f>
        <v>0.10244045463524726</v>
      </c>
      <c r="B1499" s="6">
        <f t="shared" si="32"/>
        <v>1035</v>
      </c>
    </row>
    <row r="1500" spans="1:2" ht="12.75">
      <c r="A1500">
        <f>20*LOG10((12200^2*B1500^4)/((20.59^2+B1500^2)*(12200^2+B1500^2)*(107.7^2+B1500^2)^0.5*(737.9^2+B1500^2)^0.5)/0.794346722854922)</f>
        <v>0.10524183532666327</v>
      </c>
      <c r="B1500" s="6">
        <f t="shared" si="32"/>
        <v>1036</v>
      </c>
    </row>
    <row r="1501" spans="1:2" ht="12.75">
      <c r="A1501">
        <f>20*LOG10((12200^2*B1501^4)/((20.59^2+B1501^2)*(12200^2+B1501^2)*(107.7^2+B1501^2)^0.5*(737.9^2+B1501^2)^0.5)/0.794346722854922)</f>
        <v>0.10803648710801228</v>
      </c>
      <c r="B1501" s="6">
        <f t="shared" si="32"/>
        <v>1037</v>
      </c>
    </row>
    <row r="1502" spans="1:2" ht="12.75">
      <c r="A1502">
        <f>20*LOG10((12200^2*B1502^4)/((20.59^2+B1502^2)*(12200^2+B1502^2)*(107.7^2+B1502^2)^0.5*(737.9^2+B1502^2)^0.5)/0.794346722854922)</f>
        <v>0.11082442901543317</v>
      </c>
      <c r="B1502" s="6">
        <f t="shared" si="32"/>
        <v>1038</v>
      </c>
    </row>
    <row r="1503" spans="1:2" ht="12.75">
      <c r="A1503">
        <f>20*LOG10((12200^2*B1503^4)/((20.59^2+B1503^2)*(12200^2+B1503^2)*(107.7^2+B1503^2)^0.5*(737.9^2+B1503^2)^0.5)/0.794346722854922)</f>
        <v>0.1136056800193664</v>
      </c>
      <c r="B1503" s="6">
        <f t="shared" si="32"/>
        <v>1039</v>
      </c>
    </row>
    <row r="1504" spans="1:2" ht="12.75">
      <c r="A1504">
        <f>20*LOG10((12200^2*B1504^4)/((20.59^2+B1504^2)*(12200^2+B1504^2)*(107.7^2+B1504^2)^0.5*(737.9^2+B1504^2)^0.5)/0.794346722854922)</f>
        <v>0.11638025902483762</v>
      </c>
      <c r="B1504" s="6">
        <f t="shared" si="32"/>
        <v>1040</v>
      </c>
    </row>
    <row r="1505" spans="1:2" ht="12.75">
      <c r="A1505">
        <f>20*LOG10((12200^2*B1505^4)/((20.59^2+B1505^2)*(12200^2+B1505^2)*(107.7^2+B1505^2)^0.5*(737.9^2+B1505^2)^0.5)/0.794346722854922)</f>
        <v>0.1191481848716923</v>
      </c>
      <c r="B1505" s="6">
        <f t="shared" si="32"/>
        <v>1041</v>
      </c>
    </row>
    <row r="1506" spans="1:2" ht="12.75">
      <c r="A1506">
        <f>20*LOG10((12200^2*B1506^4)/((20.59^2+B1506^2)*(12200^2+B1506^2)*(107.7^2+B1506^2)^0.5*(737.9^2+B1506^2)^0.5)/0.794346722854922)</f>
        <v>0.12190947633487884</v>
      </c>
      <c r="B1506" s="6">
        <f t="shared" si="32"/>
        <v>1042</v>
      </c>
    </row>
    <row r="1507" spans="1:2" ht="12.75">
      <c r="A1507">
        <f>20*LOG10((12200^2*B1507^4)/((20.59^2+B1507^2)*(12200^2+B1507^2)*(107.7^2+B1507^2)^0.5*(737.9^2+B1507^2)^0.5)/0.794346722854922)</f>
        <v>0.12466415212470153</v>
      </c>
      <c r="B1507" s="6">
        <f t="shared" si="32"/>
        <v>1043</v>
      </c>
    </row>
    <row r="1508" spans="1:2" ht="12.75">
      <c r="A1508">
        <f>20*LOG10((12200^2*B1508^4)/((20.59^2+B1508^2)*(12200^2+B1508^2)*(107.7^2+B1508^2)^0.5*(737.9^2+B1508^2)^0.5)/0.794346722854922)</f>
        <v>0.12741223088707254</v>
      </c>
      <c r="B1508" s="6">
        <f t="shared" si="32"/>
        <v>1044</v>
      </c>
    </row>
    <row r="1509" spans="1:2" ht="12.75">
      <c r="A1509">
        <f>20*LOG10((12200^2*B1509^4)/((20.59^2+B1509^2)*(12200^2+B1509^2)*(107.7^2+B1509^2)^0.5*(737.9^2+B1509^2)^0.5)/0.794346722854922)</f>
        <v>0.13015373120379117</v>
      </c>
      <c r="B1509" s="6">
        <f t="shared" si="32"/>
        <v>1045</v>
      </c>
    </row>
    <row r="1510" spans="1:2" ht="12.75">
      <c r="A1510">
        <f>20*LOG10((12200^2*B1510^4)/((20.59^2+B1510^2)*(12200^2+B1510^2)*(107.7^2+B1510^2)^0.5*(737.9^2+B1510^2)^0.5)/0.794346722854922)</f>
        <v>0.13288867159277423</v>
      </c>
      <c r="B1510" s="6">
        <f t="shared" si="32"/>
        <v>1046</v>
      </c>
    </row>
    <row r="1511" spans="1:2" ht="12.75">
      <c r="A1511">
        <f>20*LOG10((12200^2*B1511^4)/((20.59^2+B1511^2)*(12200^2+B1511^2)*(107.7^2+B1511^2)^0.5*(737.9^2+B1511^2)^0.5)/0.794346722854922)</f>
        <v>0.1356170705083365</v>
      </c>
      <c r="B1511" s="6">
        <f t="shared" si="32"/>
        <v>1047</v>
      </c>
    </row>
    <row r="1512" spans="1:2" ht="12.75">
      <c r="A1512">
        <f>20*LOG10((12200^2*B1512^4)/((20.59^2+B1512^2)*(12200^2+B1512^2)*(107.7^2+B1512^2)^0.5*(737.9^2+B1512^2)^0.5)/0.794346722854922)</f>
        <v>0.13833894634143207</v>
      </c>
      <c r="B1512" s="6">
        <f t="shared" si="32"/>
        <v>1048</v>
      </c>
    </row>
    <row r="1513" spans="1:2" ht="12.75">
      <c r="A1513">
        <f>20*LOG10((12200^2*B1513^4)/((20.59^2+B1513^2)*(12200^2+B1513^2)*(107.7^2+B1513^2)^0.5*(737.9^2+B1513^2)^0.5)/0.794346722854922)</f>
        <v>0.1410543174199022</v>
      </c>
      <c r="B1513" s="6">
        <f t="shared" si="32"/>
        <v>1049</v>
      </c>
    </row>
    <row r="1514" spans="1:2" ht="12.75">
      <c r="A1514">
        <f>20*LOG10((12200^2*B1514^4)/((20.59^2+B1514^2)*(12200^2+B1514^2)*(107.7^2+B1514^2)^0.5*(737.9^2+B1514^2)^0.5)/0.794346722854922)</f>
        <v>0.14376320200874437</v>
      </c>
      <c r="B1514" s="6">
        <f t="shared" si="32"/>
        <v>1050</v>
      </c>
    </row>
    <row r="1515" spans="1:2" ht="12.75">
      <c r="A1515">
        <f>20*LOG10((12200^2*B1515^4)/((20.59^2+B1515^2)*(12200^2+B1515^2)*(107.7^2+B1515^2)^0.5*(737.9^2+B1515^2)^0.5)/0.794346722854922)</f>
        <v>0.14646561831035204</v>
      </c>
      <c r="B1515" s="6">
        <f t="shared" si="32"/>
        <v>1051</v>
      </c>
    </row>
    <row r="1516" spans="1:2" ht="12.75">
      <c r="A1516">
        <f>20*LOG10((12200^2*B1516^4)/((20.59^2+B1516^2)*(12200^2+B1516^2)*(107.7^2+B1516^2)^0.5*(737.9^2+B1516^2)^0.5)/0.794346722854922)</f>
        <v>0.14916158446477198</v>
      </c>
      <c r="B1516" s="6">
        <f t="shared" si="32"/>
        <v>1052</v>
      </c>
    </row>
    <row r="1517" spans="1:2" ht="12.75">
      <c r="A1517">
        <f>20*LOG10((12200^2*B1517^4)/((20.59^2+B1517^2)*(12200^2+B1517^2)*(107.7^2+B1517^2)^0.5*(737.9^2+B1517^2)^0.5)/0.794346722854922)</f>
        <v>0.15185111854993794</v>
      </c>
      <c r="B1517" s="6">
        <f t="shared" si="32"/>
        <v>1053</v>
      </c>
    </row>
    <row r="1518" spans="1:2" ht="12.75">
      <c r="A1518">
        <f>20*LOG10((12200^2*B1518^4)/((20.59^2+B1518^2)*(12200^2+B1518^2)*(107.7^2+B1518^2)^0.5*(737.9^2+B1518^2)^0.5)/0.794346722854922)</f>
        <v>0.1545342385819424</v>
      </c>
      <c r="B1518" s="6">
        <f t="shared" si="32"/>
        <v>1054</v>
      </c>
    </row>
    <row r="1519" spans="1:2" ht="12.75">
      <c r="A1519">
        <f>20*LOG10((12200^2*B1519^4)/((20.59^2+B1519^2)*(12200^2+B1519^2)*(107.7^2+B1519^2)^0.5*(737.9^2+B1519^2)^0.5)/0.794346722854922)</f>
        <v>0.15721096251525304</v>
      </c>
      <c r="B1519" s="6">
        <f t="shared" si="32"/>
        <v>1055</v>
      </c>
    </row>
    <row r="1520" spans="1:2" ht="12.75">
      <c r="A1520">
        <f>20*LOG10((12200^2*B1520^4)/((20.59^2+B1520^2)*(12200^2+B1520^2)*(107.7^2+B1520^2)^0.5*(737.9^2+B1520^2)^0.5)/0.794346722854922)</f>
        <v>0.15988130824299537</v>
      </c>
      <c r="B1520" s="6">
        <f t="shared" si="32"/>
        <v>1056</v>
      </c>
    </row>
    <row r="1521" spans="1:2" ht="12.75">
      <c r="A1521">
        <f>20*LOG10((12200^2*B1521^4)/((20.59^2+B1521^2)*(12200^2+B1521^2)*(107.7^2+B1521^2)^0.5*(737.9^2+B1521^2)^0.5)/0.794346722854922)</f>
        <v>0.162545293597163</v>
      </c>
      <c r="B1521" s="6">
        <f t="shared" si="32"/>
        <v>1057</v>
      </c>
    </row>
    <row r="1522" spans="1:2" ht="12.75">
      <c r="A1522">
        <f>20*LOG10((12200^2*B1522^4)/((20.59^2+B1522^2)*(12200^2+B1522^2)*(107.7^2+B1522^2)^0.5*(737.9^2+B1522^2)^0.5)/0.794346722854922)</f>
        <v>0.1652029363488791</v>
      </c>
      <c r="B1522" s="6">
        <f t="shared" si="32"/>
        <v>1058</v>
      </c>
    </row>
    <row r="1523" spans="1:2" ht="12.75">
      <c r="A1523">
        <f>20*LOG10((12200^2*B1523^4)/((20.59^2+B1523^2)*(12200^2+B1523^2)*(107.7^2+B1523^2)^0.5*(737.9^2+B1523^2)^0.5)/0.794346722854922)</f>
        <v>0.16785425420863087</v>
      </c>
      <c r="B1523" s="6">
        <f t="shared" si="32"/>
        <v>1059</v>
      </c>
    </row>
    <row r="1524" spans="1:2" ht="12.75">
      <c r="A1524">
        <f>20*LOG10((12200^2*B1524^4)/((20.59^2+B1524^2)*(12200^2+B1524^2)*(107.7^2+B1524^2)^0.5*(737.9^2+B1524^2)^0.5)/0.794346722854922)</f>
        <v>0.17049926482651576</v>
      </c>
      <c r="B1524" s="6">
        <f t="shared" si="32"/>
        <v>1060</v>
      </c>
    </row>
    <row r="1525" spans="1:2" ht="12.75">
      <c r="A1525">
        <f>20*LOG10((12200^2*B1525^4)/((20.59^2+B1525^2)*(12200^2+B1525^2)*(107.7^2+B1525^2)^0.5*(737.9^2+B1525^2)^0.5)/0.794346722854922)</f>
        <v>0.17313798579248274</v>
      </c>
      <c r="B1525" s="6">
        <f t="shared" si="32"/>
        <v>1061</v>
      </c>
    </row>
    <row r="1526" spans="1:2" ht="12.75">
      <c r="A1526">
        <f>20*LOG10((12200^2*B1526^4)/((20.59^2+B1526^2)*(12200^2+B1526^2)*(107.7^2+B1526^2)^0.5*(737.9^2+B1526^2)^0.5)/0.794346722854922)</f>
        <v>0.17577043463656516</v>
      </c>
      <c r="B1526" s="6">
        <f t="shared" si="32"/>
        <v>1062</v>
      </c>
    </row>
    <row r="1527" spans="1:2" ht="12.75">
      <c r="A1527">
        <f>20*LOG10((12200^2*B1527^4)/((20.59^2+B1527^2)*(12200^2+B1527^2)*(107.7^2+B1527^2)^0.5*(737.9^2+B1527^2)^0.5)/0.794346722854922)</f>
        <v>0.17839662882911805</v>
      </c>
      <c r="B1527" s="6">
        <f t="shared" si="32"/>
        <v>1063</v>
      </c>
    </row>
    <row r="1528" spans="1:2" ht="12.75">
      <c r="A1528">
        <f>20*LOG10((12200^2*B1528^4)/((20.59^2+B1528^2)*(12200^2+B1528^2)*(107.7^2+B1528^2)^0.5*(737.9^2+B1528^2)^0.5)/0.794346722854922)</f>
        <v>0.181016585781056</v>
      </c>
      <c r="B1528" s="6">
        <f t="shared" si="32"/>
        <v>1064</v>
      </c>
    </row>
    <row r="1529" spans="1:2" ht="12.75">
      <c r="A1529">
        <f>20*LOG10((12200^2*B1529^4)/((20.59^2+B1529^2)*(12200^2+B1529^2)*(107.7^2+B1529^2)^0.5*(737.9^2+B1529^2)^0.5)/0.794346722854922)</f>
        <v>0.1836303228441036</v>
      </c>
      <c r="B1529" s="6">
        <f t="shared" si="32"/>
        <v>1065</v>
      </c>
    </row>
    <row r="1530" spans="1:2" ht="12.75">
      <c r="A1530">
        <f>20*LOG10((12200^2*B1530^4)/((20.59^2+B1530^2)*(12200^2+B1530^2)*(107.7^2+B1530^2)^0.5*(737.9^2+B1530^2)^0.5)/0.794346722854922)</f>
        <v>0.18623785731099726</v>
      </c>
      <c r="B1530" s="6">
        <f t="shared" si="32"/>
        <v>1066</v>
      </c>
    </row>
    <row r="1531" spans="1:2" ht="12.75">
      <c r="A1531">
        <f>20*LOG10((12200^2*B1531^4)/((20.59^2+B1531^2)*(12200^2+B1531^2)*(107.7^2+B1531^2)^0.5*(737.9^2+B1531^2)^0.5)/0.794346722854922)</f>
        <v>0.18883920641575586</v>
      </c>
      <c r="B1531" s="6">
        <f t="shared" si="32"/>
        <v>1067</v>
      </c>
    </row>
    <row r="1532" spans="1:2" ht="12.75">
      <c r="A1532">
        <f>20*LOG10((12200^2*B1532^4)/((20.59^2+B1532^2)*(12200^2+B1532^2)*(107.7^2+B1532^2)^0.5*(737.9^2+B1532^2)^0.5)/0.794346722854922)</f>
        <v>0.19143438733388257</v>
      </c>
      <c r="B1532" s="6">
        <f t="shared" si="32"/>
        <v>1068</v>
      </c>
    </row>
    <row r="1533" spans="1:2" ht="12.75">
      <c r="A1533">
        <f>20*LOG10((12200^2*B1533^4)/((20.59^2+B1533^2)*(12200^2+B1533^2)*(107.7^2+B1533^2)^0.5*(737.9^2+B1533^2)^0.5)/0.794346722854922)</f>
        <v>0.19402341718261437</v>
      </c>
      <c r="B1533" s="6">
        <f t="shared" si="32"/>
        <v>1069</v>
      </c>
    </row>
    <row r="1534" spans="1:2" ht="12.75">
      <c r="A1534">
        <f>20*LOG10((12200^2*B1534^4)/((20.59^2+B1534^2)*(12200^2+B1534^2)*(107.7^2+B1534^2)^0.5*(737.9^2+B1534^2)^0.5)/0.794346722854922)</f>
        <v>0.19660631302114245</v>
      </c>
      <c r="B1534" s="6">
        <f t="shared" si="32"/>
        <v>1070</v>
      </c>
    </row>
    <row r="1535" spans="1:2" ht="12.75">
      <c r="A1535">
        <f>20*LOG10((12200^2*B1535^4)/((20.59^2+B1535^2)*(12200^2+B1535^2)*(107.7^2+B1535^2)^0.5*(737.9^2+B1535^2)^0.5)/0.794346722854922)</f>
        <v>0.19918309185085595</v>
      </c>
      <c r="B1535" s="6">
        <f t="shared" si="32"/>
        <v>1071</v>
      </c>
    </row>
    <row r="1536" spans="1:2" ht="12.75">
      <c r="A1536">
        <f>20*LOG10((12200^2*B1536^4)/((20.59^2+B1536^2)*(12200^2+B1536^2)*(107.7^2+B1536^2)^0.5*(737.9^2+B1536^2)^0.5)/0.794346722854922)</f>
        <v>0.2017537706155434</v>
      </c>
      <c r="B1536" s="6">
        <f t="shared" si="32"/>
        <v>1072</v>
      </c>
    </row>
    <row r="1537" spans="1:2" ht="12.75">
      <c r="A1537">
        <f>20*LOG10((12200^2*B1537^4)/((20.59^2+B1537^2)*(12200^2+B1537^2)*(107.7^2+B1537^2)^0.5*(737.9^2+B1537^2)^0.5)/0.794346722854922)</f>
        <v>0.20431836620164542</v>
      </c>
      <c r="B1537" s="6">
        <f t="shared" si="32"/>
        <v>1073</v>
      </c>
    </row>
    <row r="1538" spans="1:2" ht="12.75">
      <c r="A1538">
        <f>20*LOG10((12200^2*B1538^4)/((20.59^2+B1538^2)*(12200^2+B1538^2)*(107.7^2+B1538^2)^0.5*(737.9^2+B1538^2)^0.5)/0.794346722854922)</f>
        <v>0.20687689543847504</v>
      </c>
      <c r="B1538" s="6">
        <f t="shared" si="32"/>
        <v>1074</v>
      </c>
    </row>
    <row r="1539" spans="1:2" ht="12.75">
      <c r="A1539">
        <f>20*LOG10((12200^2*B1539^4)/((20.59^2+B1539^2)*(12200^2+B1539^2)*(107.7^2+B1539^2)^0.5*(737.9^2+B1539^2)^0.5)/0.794346722854922)</f>
        <v>0.20942937509843437</v>
      </c>
      <c r="B1539" s="6">
        <f t="shared" si="32"/>
        <v>1075</v>
      </c>
    </row>
    <row r="1540" spans="1:2" ht="12.75">
      <c r="A1540">
        <f>20*LOG10((12200^2*B1540^4)/((20.59^2+B1540^2)*(12200^2+B1540^2)*(107.7^2+B1540^2)^0.5*(737.9^2+B1540^2)^0.5)/0.794346722854922)</f>
        <v>0.21197582189724218</v>
      </c>
      <c r="B1540" s="6">
        <f t="shared" si="32"/>
        <v>1076</v>
      </c>
    </row>
    <row r="1541" spans="1:2" ht="12.75">
      <c r="A1541">
        <f>20*LOG10((12200^2*B1541^4)/((20.59^2+B1541^2)*(12200^2+B1541^2)*(107.7^2+B1541^2)^0.5*(737.9^2+B1541^2)^0.5)/0.794346722854922)</f>
        <v>0.21451625249415449</v>
      </c>
      <c r="B1541" s="6">
        <f t="shared" si="32"/>
        <v>1077</v>
      </c>
    </row>
    <row r="1542" spans="1:2" ht="12.75">
      <c r="A1542">
        <f>20*LOG10((12200^2*B1542^4)/((20.59^2+B1542^2)*(12200^2+B1542^2)*(107.7^2+B1542^2)^0.5*(737.9^2+B1542^2)^0.5)/0.794346722854922)</f>
        <v>0.21705068349220302</v>
      </c>
      <c r="B1542" s="6">
        <f t="shared" si="32"/>
        <v>1078</v>
      </c>
    </row>
    <row r="1543" spans="1:2" ht="12.75">
      <c r="A1543">
        <f>20*LOG10((12200^2*B1543^4)/((20.59^2+B1543^2)*(12200^2+B1543^2)*(107.7^2+B1543^2)^0.5*(737.9^2+B1543^2)^0.5)/0.794346722854922)</f>
        <v>0.2195791314383894</v>
      </c>
      <c r="B1543" s="6">
        <f aca="true" t="shared" si="33" ref="B1543:B1606">B1542+1</f>
        <v>1079</v>
      </c>
    </row>
    <row r="1544" spans="1:2" ht="12.75">
      <c r="A1544">
        <f>20*LOG10((12200^2*B1544^4)/((20.59^2+B1544^2)*(12200^2+B1544^2)*(107.7^2+B1544^2)^0.5*(737.9^2+B1544^2)^0.5)/0.794346722854922)</f>
        <v>0.22210161282392732</v>
      </c>
      <c r="B1544" s="6">
        <f t="shared" si="33"/>
        <v>1080</v>
      </c>
    </row>
    <row r="1545" spans="1:2" ht="12.75">
      <c r="A1545">
        <f>20*LOG10((12200^2*B1545^4)/((20.59^2+B1545^2)*(12200^2+B1545^2)*(107.7^2+B1545^2)^0.5*(737.9^2+B1545^2)^0.5)/0.794346722854922)</f>
        <v>0.22461814408444802</v>
      </c>
      <c r="B1545" s="6">
        <f t="shared" si="33"/>
        <v>1081</v>
      </c>
    </row>
    <row r="1546" spans="1:2" ht="12.75">
      <c r="A1546">
        <f>20*LOG10((12200^2*B1546^4)/((20.59^2+B1546^2)*(12200^2+B1546^2)*(107.7^2+B1546^2)^0.5*(737.9^2+B1546^2)^0.5)/0.794346722854922)</f>
        <v>0.22712874160023078</v>
      </c>
      <c r="B1546" s="6">
        <f t="shared" si="33"/>
        <v>1082</v>
      </c>
    </row>
    <row r="1547" spans="1:2" ht="12.75">
      <c r="A1547">
        <f>20*LOG10((12200^2*B1547^4)/((20.59^2+B1547^2)*(12200^2+B1547^2)*(107.7^2+B1547^2)^0.5*(737.9^2+B1547^2)^0.5)/0.794346722854922)</f>
        <v>0.22963342169640108</v>
      </c>
      <c r="B1547" s="6">
        <f t="shared" si="33"/>
        <v>1083</v>
      </c>
    </row>
    <row r="1548" spans="1:2" ht="12.75">
      <c r="A1548">
        <f>20*LOG10((12200^2*B1548^4)/((20.59^2+B1548^2)*(12200^2+B1548^2)*(107.7^2+B1548^2)^0.5*(737.9^2+B1548^2)^0.5)/0.794346722854922)</f>
        <v>0.23213220064316664</v>
      </c>
      <c r="B1548" s="6">
        <f t="shared" si="33"/>
        <v>1084</v>
      </c>
    </row>
    <row r="1549" spans="1:2" ht="12.75">
      <c r="A1549">
        <f>20*LOG10((12200^2*B1549^4)/((20.59^2+B1549^2)*(12200^2+B1549^2)*(107.7^2+B1549^2)^0.5*(737.9^2+B1549^2)^0.5)/0.794346722854922)</f>
        <v>0.2346250946560266</v>
      </c>
      <c r="B1549" s="6">
        <f t="shared" si="33"/>
        <v>1085</v>
      </c>
    </row>
    <row r="1550" spans="1:2" ht="12.75">
      <c r="A1550">
        <f>20*LOG10((12200^2*B1550^4)/((20.59^2+B1550^2)*(12200^2+B1550^2)*(107.7^2+B1550^2)^0.5*(737.9^2+B1550^2)^0.5)/0.794346722854922)</f>
        <v>0.2371121198959722</v>
      </c>
      <c r="B1550" s="6">
        <f t="shared" si="33"/>
        <v>1086</v>
      </c>
    </row>
    <row r="1551" spans="1:2" ht="12.75">
      <c r="A1551">
        <f>20*LOG10((12200^2*B1551^4)/((20.59^2+B1551^2)*(12200^2+B1551^2)*(107.7^2+B1551^2)^0.5*(737.9^2+B1551^2)^0.5)/0.794346722854922)</f>
        <v>0.23959329246972183</v>
      </c>
      <c r="B1551" s="6">
        <f t="shared" si="33"/>
        <v>1087</v>
      </c>
    </row>
    <row r="1552" spans="1:2" ht="12.75">
      <c r="A1552">
        <f>20*LOG10((12200^2*B1552^4)/((20.59^2+B1552^2)*(12200^2+B1552^2)*(107.7^2+B1552^2)^0.5*(737.9^2+B1552^2)^0.5)/0.794346722854922)</f>
        <v>0.24206862842991259</v>
      </c>
      <c r="B1552" s="6">
        <f t="shared" si="33"/>
        <v>1088</v>
      </c>
    </row>
    <row r="1553" spans="1:2" ht="12.75">
      <c r="A1553">
        <f>20*LOG10((12200^2*B1553^4)/((20.59^2+B1553^2)*(12200^2+B1553^2)*(107.7^2+B1553^2)^0.5*(737.9^2+B1553^2)^0.5)/0.794346722854922)</f>
        <v>0.24453814377533145</v>
      </c>
      <c r="B1553" s="6">
        <f t="shared" si="33"/>
        <v>1089</v>
      </c>
    </row>
    <row r="1554" spans="1:2" ht="12.75">
      <c r="A1554">
        <f>20*LOG10((12200^2*B1554^4)/((20.59^2+B1554^2)*(12200^2+B1554^2)*(107.7^2+B1554^2)^0.5*(737.9^2+B1554^2)^0.5)/0.794346722854922)</f>
        <v>0.2470018544511049</v>
      </c>
      <c r="B1554" s="6">
        <f t="shared" si="33"/>
        <v>1090</v>
      </c>
    </row>
    <row r="1555" spans="1:2" ht="12.75">
      <c r="A1555">
        <f>20*LOG10((12200^2*B1555^4)/((20.59^2+B1555^2)*(12200^2+B1555^2)*(107.7^2+B1555^2)^0.5*(737.9^2+B1555^2)^0.5)/0.794346722854922)</f>
        <v>0.24945977634892477</v>
      </c>
      <c r="B1555" s="6">
        <f t="shared" si="33"/>
        <v>1091</v>
      </c>
    </row>
    <row r="1556" spans="1:2" ht="12.75">
      <c r="A1556">
        <f>20*LOG10((12200^2*B1556^4)/((20.59^2+B1556^2)*(12200^2+B1556^2)*(107.7^2+B1556^2)^0.5*(737.9^2+B1556^2)^0.5)/0.794346722854922)</f>
        <v>0.25191192530724504</v>
      </c>
      <c r="B1556" s="6">
        <f t="shared" si="33"/>
        <v>1092</v>
      </c>
    </row>
    <row r="1557" spans="1:2" ht="12.75">
      <c r="A1557">
        <f>20*LOG10((12200^2*B1557^4)/((20.59^2+B1557^2)*(12200^2+B1557^2)*(107.7^2+B1557^2)^0.5*(737.9^2+B1557^2)^0.5)/0.794346722854922)</f>
        <v>0.2543583171115004</v>
      </c>
      <c r="B1557" s="6">
        <f t="shared" si="33"/>
        <v>1093</v>
      </c>
    </row>
    <row r="1558" spans="1:2" ht="12.75">
      <c r="A1558">
        <f>20*LOG10((12200^2*B1558^4)/((20.59^2+B1558^2)*(12200^2+B1558^2)*(107.7^2+B1558^2)^0.5*(737.9^2+B1558^2)^0.5)/0.794346722854922)</f>
        <v>0.2567989674943089</v>
      </c>
      <c r="B1558" s="6">
        <f t="shared" si="33"/>
        <v>1094</v>
      </c>
    </row>
    <row r="1559" spans="1:2" ht="12.75">
      <c r="A1559">
        <f>20*LOG10((12200^2*B1559^4)/((20.59^2+B1559^2)*(12200^2+B1559^2)*(107.7^2+B1559^2)^0.5*(737.9^2+B1559^2)^0.5)/0.794346722854922)</f>
        <v>0.259233892135664</v>
      </c>
      <c r="B1559" s="6">
        <f t="shared" si="33"/>
        <v>1095</v>
      </c>
    </row>
    <row r="1560" spans="1:2" ht="12.75">
      <c r="A1560">
        <f>20*LOG10((12200^2*B1560^4)/((20.59^2+B1560^2)*(12200^2+B1560^2)*(107.7^2+B1560^2)^0.5*(737.9^2+B1560^2)^0.5)/0.794346722854922)</f>
        <v>0.2616631066631655</v>
      </c>
      <c r="B1560" s="6">
        <f t="shared" si="33"/>
        <v>1096</v>
      </c>
    </row>
    <row r="1561" spans="1:2" ht="12.75">
      <c r="A1561">
        <f>20*LOG10((12200^2*B1561^4)/((20.59^2+B1561^2)*(12200^2+B1561^2)*(107.7^2+B1561^2)^0.5*(737.9^2+B1561^2)^0.5)/0.794346722854922)</f>
        <v>0.26408662665219496</v>
      </c>
      <c r="B1561" s="6">
        <f t="shared" si="33"/>
        <v>1097</v>
      </c>
    </row>
    <row r="1562" spans="1:2" ht="12.75">
      <c r="A1562">
        <f>20*LOG10((12200^2*B1562^4)/((20.59^2+B1562^2)*(12200^2+B1562^2)*(107.7^2+B1562^2)^0.5*(737.9^2+B1562^2)^0.5)/0.794346722854922)</f>
        <v>0.2665044676261429</v>
      </c>
      <c r="B1562" s="6">
        <f t="shared" si="33"/>
        <v>1098</v>
      </c>
    </row>
    <row r="1563" spans="1:2" ht="12.75">
      <c r="A1563">
        <f>20*LOG10((12200^2*B1563^4)/((20.59^2+B1563^2)*(12200^2+B1563^2)*(107.7^2+B1563^2)^0.5*(737.9^2+B1563^2)^0.5)/0.794346722854922)</f>
        <v>0.26891664505659363</v>
      </c>
      <c r="B1563" s="6">
        <f t="shared" si="33"/>
        <v>1099</v>
      </c>
    </row>
    <row r="1564" spans="1:2" ht="12.75">
      <c r="A1564">
        <f>20*LOG10((12200^2*B1564^4)/((20.59^2+B1564^2)*(12200^2+B1564^2)*(107.7^2+B1564^2)^0.5*(737.9^2+B1564^2)^0.5)/0.794346722854922)</f>
        <v>0.2713231743635378</v>
      </c>
      <c r="B1564" s="6">
        <f t="shared" si="33"/>
        <v>1100</v>
      </c>
    </row>
    <row r="1565" spans="1:2" ht="12.75">
      <c r="A1565">
        <f>20*LOG10((12200^2*B1565^4)/((20.59^2+B1565^2)*(12200^2+B1565^2)*(107.7^2+B1565^2)^0.5*(737.9^2+B1565^2)^0.5)/0.794346722854922)</f>
        <v>0.27372407091556455</v>
      </c>
      <c r="B1565" s="6">
        <f t="shared" si="33"/>
        <v>1101</v>
      </c>
    </row>
    <row r="1566" spans="1:2" ht="12.75">
      <c r="A1566">
        <f>20*LOG10((12200^2*B1566^4)/((20.59^2+B1566^2)*(12200^2+B1566^2)*(107.7^2+B1566^2)^0.5*(737.9^2+B1566^2)^0.5)/0.794346722854922)</f>
        <v>0.276119350030063</v>
      </c>
      <c r="B1566" s="6">
        <f t="shared" si="33"/>
        <v>1102</v>
      </c>
    </row>
    <row r="1567" spans="1:2" ht="12.75">
      <c r="A1567">
        <f>20*LOG10((12200^2*B1567^4)/((20.59^2+B1567^2)*(12200^2+B1567^2)*(107.7^2+B1567^2)^0.5*(737.9^2+B1567^2)^0.5)/0.794346722854922)</f>
        <v>0.2785090269734243</v>
      </c>
      <c r="B1567" s="6">
        <f t="shared" si="33"/>
        <v>1103</v>
      </c>
    </row>
    <row r="1568" spans="1:2" ht="12.75">
      <c r="A1568">
        <f>20*LOG10((12200^2*B1568^4)/((20.59^2+B1568^2)*(12200^2+B1568^2)*(107.7^2+B1568^2)^0.5*(737.9^2+B1568^2)^0.5)/0.794346722854922)</f>
        <v>0.2808931169612353</v>
      </c>
      <c r="B1568" s="6">
        <f t="shared" si="33"/>
        <v>1104</v>
      </c>
    </row>
    <row r="1569" spans="1:2" ht="12.75">
      <c r="A1569">
        <f>20*LOG10((12200^2*B1569^4)/((20.59^2+B1569^2)*(12200^2+B1569^2)*(107.7^2+B1569^2)^0.5*(737.9^2+B1569^2)^0.5)/0.794346722854922)</f>
        <v>0.2832716351584772</v>
      </c>
      <c r="B1569" s="6">
        <f t="shared" si="33"/>
        <v>1105</v>
      </c>
    </row>
    <row r="1570" spans="1:2" ht="12.75">
      <c r="A1570">
        <f>20*LOG10((12200^2*B1570^4)/((20.59^2+B1570^2)*(12200^2+B1570^2)*(107.7^2+B1570^2)^0.5*(737.9^2+B1570^2)^0.5)/0.794346722854922)</f>
        <v>0.2856445966797159</v>
      </c>
      <c r="B1570" s="6">
        <f t="shared" si="33"/>
        <v>1106</v>
      </c>
    </row>
    <row r="1571" spans="1:2" ht="12.75">
      <c r="A1571">
        <f>20*LOG10((12200^2*B1571^4)/((20.59^2+B1571^2)*(12200^2+B1571^2)*(107.7^2+B1571^2)^0.5*(737.9^2+B1571^2)^0.5)/0.794346722854922)</f>
        <v>0.2880120165893062</v>
      </c>
      <c r="B1571" s="6">
        <f t="shared" si="33"/>
        <v>1107</v>
      </c>
    </row>
    <row r="1572" spans="1:2" ht="12.75">
      <c r="A1572">
        <f>20*LOG10((12200^2*B1572^4)/((20.59^2+B1572^2)*(12200^2+B1572^2)*(107.7^2+B1572^2)^0.5*(737.9^2+B1572^2)^0.5)/0.794346722854922)</f>
        <v>0.2903739099015803</v>
      </c>
      <c r="B1572" s="6">
        <f t="shared" si="33"/>
        <v>1108</v>
      </c>
    </row>
    <row r="1573" spans="1:2" ht="12.75">
      <c r="A1573">
        <f>20*LOG10((12200^2*B1573^4)/((20.59^2+B1573^2)*(12200^2+B1573^2)*(107.7^2+B1573^2)^0.5*(737.9^2+B1573^2)^0.5)/0.794346722854922)</f>
        <v>0.29273029158104147</v>
      </c>
      <c r="B1573" s="6">
        <f t="shared" si="33"/>
        <v>1109</v>
      </c>
    </row>
    <row r="1574" spans="1:2" ht="12.75">
      <c r="A1574">
        <f>20*LOG10((12200^2*B1574^4)/((20.59^2+B1574^2)*(12200^2+B1574^2)*(107.7^2+B1574^2)^0.5*(737.9^2+B1574^2)^0.5)/0.794346722854922)</f>
        <v>0.29508117654255256</v>
      </c>
      <c r="B1574" s="6">
        <f t="shared" si="33"/>
        <v>1110</v>
      </c>
    </row>
    <row r="1575" spans="1:2" ht="12.75">
      <c r="A1575">
        <f>20*LOG10((12200^2*B1575^4)/((20.59^2+B1575^2)*(12200^2+B1575^2)*(107.7^2+B1575^2)^0.5*(737.9^2+B1575^2)^0.5)/0.794346722854922)</f>
        <v>0.29742657965153896</v>
      </c>
      <c r="B1575" s="6">
        <f t="shared" si="33"/>
        <v>1111</v>
      </c>
    </row>
    <row r="1576" spans="1:2" ht="12.75">
      <c r="A1576">
        <f>20*LOG10((12200^2*B1576^4)/((20.59^2+B1576^2)*(12200^2+B1576^2)*(107.7^2+B1576^2)^0.5*(737.9^2+B1576^2)^0.5)/0.794346722854922)</f>
        <v>0.2997665157241628</v>
      </c>
      <c r="B1576" s="6">
        <f t="shared" si="33"/>
        <v>1112</v>
      </c>
    </row>
    <row r="1577" spans="1:2" ht="12.75">
      <c r="A1577">
        <f>20*LOG10((12200^2*B1577^4)/((20.59^2+B1577^2)*(12200^2+B1577^2)*(107.7^2+B1577^2)^0.5*(737.9^2+B1577^2)^0.5)/0.794346722854922)</f>
        <v>0.3021009995275318</v>
      </c>
      <c r="B1577" s="6">
        <f t="shared" si="33"/>
        <v>1113</v>
      </c>
    </row>
    <row r="1578" spans="1:2" ht="12.75">
      <c r="A1578">
        <f>20*LOG10((12200^2*B1578^4)/((20.59^2+B1578^2)*(12200^2+B1578^2)*(107.7^2+B1578^2)^0.5*(737.9^2+B1578^2)^0.5)/0.794346722854922)</f>
        <v>0.3044300457798657</v>
      </c>
      <c r="B1578" s="6">
        <f t="shared" si="33"/>
        <v>1114</v>
      </c>
    </row>
    <row r="1579" spans="1:2" ht="12.75">
      <c r="A1579">
        <f>20*LOG10((12200^2*B1579^4)/((20.59^2+B1579^2)*(12200^2+B1579^2)*(107.7^2+B1579^2)^0.5*(737.9^2+B1579^2)^0.5)/0.794346722854922)</f>
        <v>0.3067536691507041</v>
      </c>
      <c r="B1579" s="6">
        <f t="shared" si="33"/>
        <v>1115</v>
      </c>
    </row>
    <row r="1580" spans="1:2" ht="12.75">
      <c r="A1580">
        <f>20*LOG10((12200^2*B1580^4)/((20.59^2+B1580^2)*(12200^2+B1580^2)*(107.7^2+B1580^2)^0.5*(737.9^2+B1580^2)^0.5)/0.794346722854922)</f>
        <v>0.3090718842610936</v>
      </c>
      <c r="B1580" s="6">
        <f t="shared" si="33"/>
        <v>1116</v>
      </c>
    </row>
    <row r="1581" spans="1:2" ht="12.75">
      <c r="A1581">
        <f>20*LOG10((12200^2*B1581^4)/((20.59^2+B1581^2)*(12200^2+B1581^2)*(107.7^2+B1581^2)^0.5*(737.9^2+B1581^2)^0.5)/0.794346722854922)</f>
        <v>0.311384705683749</v>
      </c>
      <c r="B1581" s="6">
        <f t="shared" si="33"/>
        <v>1117</v>
      </c>
    </row>
    <row r="1582" spans="1:2" ht="12.75">
      <c r="A1582">
        <f>20*LOG10((12200^2*B1582^4)/((20.59^2+B1582^2)*(12200^2+B1582^2)*(107.7^2+B1582^2)^0.5*(737.9^2+B1582^2)^0.5)/0.794346722854922)</f>
        <v>0.31369214794327255</v>
      </c>
      <c r="B1582" s="6">
        <f t="shared" si="33"/>
        <v>1118</v>
      </c>
    </row>
    <row r="1583" spans="1:2" ht="12.75">
      <c r="A1583">
        <f>20*LOG10((12200^2*B1583^4)/((20.59^2+B1583^2)*(12200^2+B1583^2)*(107.7^2+B1583^2)^0.5*(737.9^2+B1583^2)^0.5)/0.794346722854922)</f>
        <v>0.31599422551631384</v>
      </c>
      <c r="B1583" s="6">
        <f t="shared" si="33"/>
        <v>1119</v>
      </c>
    </row>
    <row r="1584" spans="1:2" ht="12.75">
      <c r="A1584">
        <f>20*LOG10((12200^2*B1584^4)/((20.59^2+B1584^2)*(12200^2+B1584^2)*(107.7^2+B1584^2)^0.5*(737.9^2+B1584^2)^0.5)/0.794346722854922)</f>
        <v>0.31829095283177233</v>
      </c>
      <c r="B1584" s="6">
        <f t="shared" si="33"/>
        <v>1120</v>
      </c>
    </row>
    <row r="1585" spans="1:2" ht="12.75">
      <c r="A1585">
        <f>20*LOG10((12200^2*B1585^4)/((20.59^2+B1585^2)*(12200^2+B1585^2)*(107.7^2+B1585^2)^0.5*(737.9^2+B1585^2)^0.5)/0.794346722854922)</f>
        <v>0.32058234427095755</v>
      </c>
      <c r="B1585" s="6">
        <f t="shared" si="33"/>
        <v>1121</v>
      </c>
    </row>
    <row r="1586" spans="1:2" ht="12.75">
      <c r="A1586">
        <f>20*LOG10((12200^2*B1586^4)/((20.59^2+B1586^2)*(12200^2+B1586^2)*(107.7^2+B1586^2)^0.5*(737.9^2+B1586^2)^0.5)/0.794346722854922)</f>
        <v>0.3228684141677979</v>
      </c>
      <c r="B1586" s="6">
        <f t="shared" si="33"/>
        <v>1122</v>
      </c>
    </row>
    <row r="1587" spans="1:2" ht="12.75">
      <c r="A1587">
        <f>20*LOG10((12200^2*B1587^4)/((20.59^2+B1587^2)*(12200^2+B1587^2)*(107.7^2+B1587^2)^0.5*(737.9^2+B1587^2)^0.5)/0.794346722854922)</f>
        <v>0.32514917680899696</v>
      </c>
      <c r="B1587" s="6">
        <f t="shared" si="33"/>
        <v>1123</v>
      </c>
    </row>
    <row r="1588" spans="1:2" ht="12.75">
      <c r="A1588">
        <f>20*LOG10((12200^2*B1588^4)/((20.59^2+B1588^2)*(12200^2+B1588^2)*(107.7^2+B1588^2)^0.5*(737.9^2+B1588^2)^0.5)/0.794346722854922)</f>
        <v>0.3274246464342467</v>
      </c>
      <c r="B1588" s="6">
        <f t="shared" si="33"/>
        <v>1124</v>
      </c>
    </row>
    <row r="1589" spans="1:2" ht="12.75">
      <c r="A1589">
        <f>20*LOG10((12200^2*B1589^4)/((20.59^2+B1589^2)*(12200^2+B1589^2)*(107.7^2+B1589^2)^0.5*(737.9^2+B1589^2)^0.5)/0.794346722854922)</f>
        <v>0.32969483723636533</v>
      </c>
      <c r="B1589" s="6">
        <f t="shared" si="33"/>
        <v>1125</v>
      </c>
    </row>
    <row r="1590" spans="1:2" ht="12.75">
      <c r="A1590">
        <f>20*LOG10((12200^2*B1590^4)/((20.59^2+B1590^2)*(12200^2+B1590^2)*(107.7^2+B1590^2)^0.5*(737.9^2+B1590^2)^0.5)/0.794346722854922)</f>
        <v>0.3319597633615131</v>
      </c>
      <c r="B1590" s="6">
        <f t="shared" si="33"/>
        <v>1126</v>
      </c>
    </row>
    <row r="1591" spans="1:2" ht="12.75">
      <c r="A1591">
        <f>20*LOG10((12200^2*B1591^4)/((20.59^2+B1591^2)*(12200^2+B1591^2)*(107.7^2+B1591^2)^0.5*(737.9^2+B1591^2)^0.5)/0.794346722854922)</f>
        <v>0.33421943890935246</v>
      </c>
      <c r="B1591" s="6">
        <f t="shared" si="33"/>
        <v>1127</v>
      </c>
    </row>
    <row r="1592" spans="1:2" ht="12.75">
      <c r="A1592">
        <f>20*LOG10((12200^2*B1592^4)/((20.59^2+B1592^2)*(12200^2+B1592^2)*(107.7^2+B1592^2)^0.5*(737.9^2+B1592^2)^0.5)/0.794346722854922)</f>
        <v>0.33647387793322336</v>
      </c>
      <c r="B1592" s="6">
        <f t="shared" si="33"/>
        <v>1128</v>
      </c>
    </row>
    <row r="1593" spans="1:2" ht="12.75">
      <c r="A1593">
        <f>20*LOG10((12200^2*B1593^4)/((20.59^2+B1593^2)*(12200^2+B1593^2)*(107.7^2+B1593^2)^0.5*(737.9^2+B1593^2)^0.5)/0.794346722854922)</f>
        <v>0.33872309444033405</v>
      </c>
      <c r="B1593" s="6">
        <f t="shared" si="33"/>
        <v>1129</v>
      </c>
    </row>
    <row r="1594" spans="1:2" ht="12.75">
      <c r="A1594">
        <f>20*LOG10((12200^2*B1594^4)/((20.59^2+B1594^2)*(12200^2+B1594^2)*(107.7^2+B1594^2)^0.5*(737.9^2+B1594^2)^0.5)/0.794346722854922)</f>
        <v>0.3409671023919359</v>
      </c>
      <c r="B1594" s="6">
        <f t="shared" si="33"/>
        <v>1130</v>
      </c>
    </row>
    <row r="1595" spans="1:2" ht="12.75">
      <c r="A1595">
        <f>20*LOG10((12200^2*B1595^4)/((20.59^2+B1595^2)*(12200^2+B1595^2)*(107.7^2+B1595^2)^0.5*(737.9^2+B1595^2)^0.5)/0.794346722854922)</f>
        <v>0.34320591570347087</v>
      </c>
      <c r="B1595" s="6">
        <f t="shared" si="33"/>
        <v>1131</v>
      </c>
    </row>
    <row r="1596" spans="1:2" ht="12.75">
      <c r="A1596">
        <f>20*LOG10((12200^2*B1596^4)/((20.59^2+B1596^2)*(12200^2+B1596^2)*(107.7^2+B1596^2)^0.5*(737.9^2+B1596^2)^0.5)/0.794346722854922)</f>
        <v>0.34543954824478723</v>
      </c>
      <c r="B1596" s="6">
        <f t="shared" si="33"/>
        <v>1132</v>
      </c>
    </row>
    <row r="1597" spans="1:2" ht="12.75">
      <c r="A1597">
        <f>20*LOG10((12200^2*B1597^4)/((20.59^2+B1597^2)*(12200^2+B1597^2)*(107.7^2+B1597^2)^0.5*(737.9^2+B1597^2)^0.5)/0.794346722854922)</f>
        <v>0.3476680138402872</v>
      </c>
      <c r="B1597" s="6">
        <f t="shared" si="33"/>
        <v>1133</v>
      </c>
    </row>
    <row r="1598" spans="1:2" ht="12.75">
      <c r="A1598">
        <f>20*LOG10((12200^2*B1598^4)/((20.59^2+B1598^2)*(12200^2+B1598^2)*(107.7^2+B1598^2)^0.5*(737.9^2+B1598^2)^0.5)/0.794346722854922)</f>
        <v>0.349891326269103</v>
      </c>
      <c r="B1598" s="6">
        <f t="shared" si="33"/>
        <v>1134</v>
      </c>
    </row>
    <row r="1599" spans="1:2" ht="12.75">
      <c r="A1599">
        <f>20*LOG10((12200^2*B1599^4)/((20.59^2+B1599^2)*(12200^2+B1599^2)*(107.7^2+B1599^2)^0.5*(737.9^2+B1599^2)^0.5)/0.794346722854922)</f>
        <v>0.3521094992652795</v>
      </c>
      <c r="B1599" s="6">
        <f t="shared" si="33"/>
        <v>1135</v>
      </c>
    </row>
    <row r="1600" spans="1:2" ht="12.75">
      <c r="A1600">
        <f>20*LOG10((12200^2*B1600^4)/((20.59^2+B1600^2)*(12200^2+B1600^2)*(107.7^2+B1600^2)^0.5*(737.9^2+B1600^2)^0.5)/0.794346722854922)</f>
        <v>0.3543225465179323</v>
      </c>
      <c r="B1600" s="6">
        <f t="shared" si="33"/>
        <v>1136</v>
      </c>
    </row>
    <row r="1601" spans="1:2" ht="12.75">
      <c r="A1601">
        <f>20*LOG10((12200^2*B1601^4)/((20.59^2+B1601^2)*(12200^2+B1601^2)*(107.7^2+B1601^2)^0.5*(737.9^2+B1601^2)^0.5)/0.794346722854922)</f>
        <v>0.35653048167142753</v>
      </c>
      <c r="B1601" s="6">
        <f t="shared" si="33"/>
        <v>1137</v>
      </c>
    </row>
    <row r="1602" spans="1:2" ht="12.75">
      <c r="A1602">
        <f>20*LOG10((12200^2*B1602^4)/((20.59^2+B1602^2)*(12200^2+B1602^2)*(107.7^2+B1602^2)^0.5*(737.9^2+B1602^2)^0.5)/0.794346722854922)</f>
        <v>0.35873331832554917</v>
      </c>
      <c r="B1602" s="6">
        <f t="shared" si="33"/>
        <v>1138</v>
      </c>
    </row>
    <row r="1603" spans="1:2" ht="12.75">
      <c r="A1603">
        <f>20*LOG10((12200^2*B1603^4)/((20.59^2+B1603^2)*(12200^2+B1603^2)*(107.7^2+B1603^2)^0.5*(737.9^2+B1603^2)^0.5)/0.794346722854922)</f>
        <v>0.3609310700356684</v>
      </c>
      <c r="B1603" s="6">
        <f t="shared" si="33"/>
        <v>1139</v>
      </c>
    </row>
    <row r="1604" spans="1:2" ht="12.75">
      <c r="A1604">
        <f>20*LOG10((12200^2*B1604^4)/((20.59^2+B1604^2)*(12200^2+B1604^2)*(107.7^2+B1604^2)^0.5*(737.9^2+B1604^2)^0.5)/0.794346722854922)</f>
        <v>0.3631237503129136</v>
      </c>
      <c r="B1604" s="6">
        <f t="shared" si="33"/>
        <v>1140</v>
      </c>
    </row>
    <row r="1605" spans="1:2" ht="12.75">
      <c r="A1605">
        <f>20*LOG10((12200^2*B1605^4)/((20.59^2+B1605^2)*(12200^2+B1605^2)*(107.7^2+B1605^2)^0.5*(737.9^2+B1605^2)^0.5)/0.794346722854922)</f>
        <v>0.36531137262433394</v>
      </c>
      <c r="B1605" s="6">
        <f t="shared" si="33"/>
        <v>1141</v>
      </c>
    </row>
    <row r="1606" spans="1:2" ht="12.75">
      <c r="A1606">
        <f>20*LOG10((12200^2*B1606^4)/((20.59^2+B1606^2)*(12200^2+B1606^2)*(107.7^2+B1606^2)^0.5*(737.9^2+B1606^2)^0.5)/0.794346722854922)</f>
        <v>0.36749395039307214</v>
      </c>
      <c r="B1606" s="6">
        <f t="shared" si="33"/>
        <v>1142</v>
      </c>
    </row>
    <row r="1607" spans="1:2" ht="12.75">
      <c r="A1607">
        <f>20*LOG10((12200^2*B1607^4)/((20.59^2+B1607^2)*(12200^2+B1607^2)*(107.7^2+B1607^2)^0.5*(737.9^2+B1607^2)^0.5)/0.794346722854922)</f>
        <v>0.3696714969985326</v>
      </c>
      <c r="B1607" s="6">
        <f aca="true" t="shared" si="34" ref="B1607:B1624">B1606+1</f>
        <v>1143</v>
      </c>
    </row>
    <row r="1608" spans="1:2" ht="12.75">
      <c r="A1608">
        <f>20*LOG10((12200^2*B1608^4)/((20.59^2+B1608^2)*(12200^2+B1608^2)*(107.7^2+B1608^2)^0.5*(737.9^2+B1608^2)^0.5)/0.794346722854922)</f>
        <v>0.37184402577652603</v>
      </c>
      <c r="B1608" s="6">
        <f t="shared" si="34"/>
        <v>1144</v>
      </c>
    </row>
    <row r="1609" spans="1:2" ht="12.75">
      <c r="A1609">
        <f>20*LOG10((12200^2*B1609^4)/((20.59^2+B1609^2)*(12200^2+B1609^2)*(107.7^2+B1609^2)^0.5*(737.9^2+B1609^2)^0.5)/0.794346722854922)</f>
        <v>0.37401155001947406</v>
      </c>
      <c r="B1609" s="6">
        <f t="shared" si="34"/>
        <v>1145</v>
      </c>
    </row>
    <row r="1610" spans="1:2" ht="12.75">
      <c r="A1610">
        <f>20*LOG10((12200^2*B1610^4)/((20.59^2+B1610^2)*(12200^2+B1610^2)*(107.7^2+B1610^2)^0.5*(737.9^2+B1610^2)^0.5)/0.794346722854922)</f>
        <v>0.3761740829765339</v>
      </c>
      <c r="B1610" s="6">
        <f t="shared" si="34"/>
        <v>1146</v>
      </c>
    </row>
    <row r="1611" spans="1:2" ht="12.75">
      <c r="A1611">
        <f>20*LOG10((12200^2*B1611^4)/((20.59^2+B1611^2)*(12200^2+B1611^2)*(107.7^2+B1611^2)^0.5*(737.9^2+B1611^2)^0.5)/0.794346722854922)</f>
        <v>0.3783316378537788</v>
      </c>
      <c r="B1611" s="6">
        <f t="shared" si="34"/>
        <v>1147</v>
      </c>
    </row>
    <row r="1612" spans="1:2" ht="12.75">
      <c r="A1612">
        <f>20*LOG10((12200^2*B1612^4)/((20.59^2+B1612^2)*(12200^2+B1612^2)*(107.7^2+B1612^2)^0.5*(737.9^2+B1612^2)^0.5)/0.794346722854922)</f>
        <v>0.38048422781437247</v>
      </c>
      <c r="B1612" s="6">
        <f t="shared" si="34"/>
        <v>1148</v>
      </c>
    </row>
    <row r="1613" spans="1:2" ht="12.75">
      <c r="A1613">
        <f>20*LOG10((12200^2*B1613^4)/((20.59^2+B1613^2)*(12200^2+B1613^2)*(107.7^2+B1613^2)^0.5*(737.9^2+B1613^2)^0.5)/0.794346722854922)</f>
        <v>0.3826318659787066</v>
      </c>
      <c r="B1613" s="6">
        <f t="shared" si="34"/>
        <v>1149</v>
      </c>
    </row>
    <row r="1614" spans="1:2" ht="12.75">
      <c r="A1614">
        <f>20*LOG10((12200^2*B1614^4)/((20.59^2+B1614^2)*(12200^2+B1614^2)*(107.7^2+B1614^2)^0.5*(737.9^2+B1614^2)^0.5)/0.794346722854922)</f>
        <v>0.3847745654245796</v>
      </c>
      <c r="B1614" s="6">
        <f t="shared" si="34"/>
        <v>1150</v>
      </c>
    </row>
    <row r="1615" spans="1:2" ht="12.75">
      <c r="A1615">
        <f>20*LOG10((12200^2*B1615^4)/((20.59^2+B1615^2)*(12200^2+B1615^2)*(107.7^2+B1615^2)^0.5*(737.9^2+B1615^2)^0.5)/0.794346722854922)</f>
        <v>0.38691233918735585</v>
      </c>
      <c r="B1615" s="6">
        <f t="shared" si="34"/>
        <v>1151</v>
      </c>
    </row>
    <row r="1616" spans="1:2" ht="12.75">
      <c r="A1616">
        <f>20*LOG10((12200^2*B1616^4)/((20.59^2+B1616^2)*(12200^2+B1616^2)*(107.7^2+B1616^2)^0.5*(737.9^2+B1616^2)^0.5)/0.794346722854922)</f>
        <v>0.38904520026012024</v>
      </c>
      <c r="B1616" s="6">
        <f t="shared" si="34"/>
        <v>1152</v>
      </c>
    </row>
    <row r="1617" spans="1:2" ht="12.75">
      <c r="A1617">
        <f>20*LOG10((12200^2*B1617^4)/((20.59^2+B1617^2)*(12200^2+B1617^2)*(107.7^2+B1617^2)^0.5*(737.9^2+B1617^2)^0.5)/0.794346722854922)</f>
        <v>0.3911731615938343</v>
      </c>
      <c r="B1617" s="6">
        <f t="shared" si="34"/>
        <v>1153</v>
      </c>
    </row>
    <row r="1618" spans="1:2" ht="12.75">
      <c r="A1618">
        <f>20*LOG10((12200^2*B1618^4)/((20.59^2+B1618^2)*(12200^2+B1618^2)*(107.7^2+B1618^2)^0.5*(737.9^2+B1618^2)^0.5)/0.794346722854922)</f>
        <v>0.3932962360975028</v>
      </c>
      <c r="B1618" s="6">
        <f t="shared" si="34"/>
        <v>1154</v>
      </c>
    </row>
    <row r="1619" spans="1:2" ht="12.75">
      <c r="A1619">
        <f>20*LOG10((12200^2*B1619^4)/((20.59^2+B1619^2)*(12200^2+B1619^2)*(107.7^2+B1619^2)^0.5*(737.9^2+B1619^2)^0.5)/0.794346722854922)</f>
        <v>0.39541443663834136</v>
      </c>
      <c r="B1619" s="6">
        <f t="shared" si="34"/>
        <v>1155</v>
      </c>
    </row>
    <row r="1620" spans="1:2" ht="12.75">
      <c r="A1620">
        <f>20*LOG10((12200^2*B1620^4)/((20.59^2+B1620^2)*(12200^2+B1620^2)*(107.7^2+B1620^2)^0.5*(737.9^2+B1620^2)^0.5)/0.794346722854922)</f>
        <v>0.39752777604190304</v>
      </c>
      <c r="B1620" s="6">
        <f t="shared" si="34"/>
        <v>1156</v>
      </c>
    </row>
    <row r="1621" spans="1:2" ht="12.75">
      <c r="A1621">
        <f>20*LOG10((12200^2*B1621^4)/((20.59^2+B1621^2)*(12200^2+B1621^2)*(107.7^2+B1621^2)^0.5*(737.9^2+B1621^2)^0.5)/0.794346722854922)</f>
        <v>0.39963626709226313</v>
      </c>
      <c r="B1621" s="6">
        <f t="shared" si="34"/>
        <v>1157</v>
      </c>
    </row>
    <row r="1622" spans="1:2" ht="12.75">
      <c r="A1622">
        <f>20*LOG10((12200^2*B1622^4)/((20.59^2+B1622^2)*(12200^2+B1622^2)*(107.7^2+B1622^2)^0.5*(737.9^2+B1622^2)^0.5)/0.794346722854922)</f>
        <v>0.4017399225321613</v>
      </c>
      <c r="B1622" s="6">
        <f t="shared" si="34"/>
        <v>1158</v>
      </c>
    </row>
    <row r="1623" spans="1:2" ht="12.75">
      <c r="A1623">
        <f>20*LOG10((12200^2*B1623^4)/((20.59^2+B1623^2)*(12200^2+B1623^2)*(107.7^2+B1623^2)^0.5*(737.9^2+B1623^2)^0.5)/0.794346722854922)</f>
        <v>0.4038387550631645</v>
      </c>
      <c r="B1623" s="6">
        <f t="shared" si="34"/>
        <v>1159</v>
      </c>
    </row>
    <row r="1624" spans="1:2" ht="12.75">
      <c r="A1624">
        <f>20*LOG10((12200^2*B1624^4)/((20.59^2+B1624^2)*(12200^2+B1624^2)*(107.7^2+B1624^2)^0.5*(737.9^2+B1624^2)^0.5)/0.794346722854922)</f>
        <v>0.405932777345827</v>
      </c>
      <c r="B1624" s="6">
        <f t="shared" si="34"/>
        <v>1160</v>
      </c>
    </row>
    <row r="1625" spans="1:2" ht="12.75">
      <c r="A1625">
        <f>20*LOG10((12200^2*B1625^4)/((20.59^2+B1625^2)*(12200^2+B1625^2)*(107.7^2+B1625^2)^0.5*(737.9^2+B1625^2)^0.5)/0.794346722854922)</f>
        <v>0.40802200199981264</v>
      </c>
      <c r="B1625" s="6">
        <f>B1624+1</f>
        <v>1161</v>
      </c>
    </row>
    <row r="1626" spans="1:2" ht="12.75">
      <c r="A1626">
        <f>20*LOG10((12200^2*B1626^4)/((20.59^2+B1626^2)*(12200^2+B1626^2)*(107.7^2+B1626^2)^0.5*(737.9^2+B1626^2)^0.5)/0.794346722854922)</f>
        <v>0.5947157179422751</v>
      </c>
      <c r="B1626" s="6">
        <f>B1625+100</f>
        <v>1261</v>
      </c>
    </row>
    <row r="1627" spans="1:2" ht="12.75">
      <c r="A1627">
        <f aca="true" t="shared" si="35" ref="A1627:A1690">20*LOG10((12200^2*B1627^4)/((20.59^2+B1627^2)*(12200^2+B1627^2)*(107.7^2+B1627^2)^0.5*(737.9^2+B1627^2)^0.5)/0.794346722854922)</f>
        <v>0.7440830182902138</v>
      </c>
      <c r="B1627" s="6">
        <f aca="true" t="shared" si="36" ref="B1627:B1690">B1626+100</f>
        <v>1361</v>
      </c>
    </row>
    <row r="1628" spans="1:2" ht="12.75">
      <c r="A1628">
        <f t="shared" si="35"/>
        <v>0.8641055512585843</v>
      </c>
      <c r="B1628" s="6">
        <f t="shared" si="36"/>
        <v>1461</v>
      </c>
    </row>
    <row r="1629" spans="1:2" ht="12.75">
      <c r="A1629">
        <f t="shared" si="35"/>
        <v>0.9607352673212632</v>
      </c>
      <c r="B1629" s="6">
        <f t="shared" si="36"/>
        <v>1561</v>
      </c>
    </row>
    <row r="1630" spans="1:2" ht="12.75">
      <c r="A1630">
        <f t="shared" si="35"/>
        <v>1.0384716632053872</v>
      </c>
      <c r="B1630" s="6">
        <f t="shared" si="36"/>
        <v>1661</v>
      </c>
    </row>
    <row r="1631" spans="1:2" ht="12.75">
      <c r="A1631">
        <f t="shared" si="35"/>
        <v>1.1007595660130516</v>
      </c>
      <c r="B1631" s="6">
        <f t="shared" si="36"/>
        <v>1761</v>
      </c>
    </row>
    <row r="1632" spans="1:2" ht="12.75">
      <c r="A1632">
        <f t="shared" si="35"/>
        <v>1.150267596411923</v>
      </c>
      <c r="B1632" s="6">
        <f t="shared" si="36"/>
        <v>1861</v>
      </c>
    </row>
    <row r="1633" spans="1:2" ht="12.75">
      <c r="A1633">
        <f t="shared" si="35"/>
        <v>1.1890859258623596</v>
      </c>
      <c r="B1633" s="6">
        <f t="shared" si="36"/>
        <v>1961</v>
      </c>
    </row>
    <row r="1634" spans="1:2" ht="12.75">
      <c r="A1634">
        <f t="shared" si="35"/>
        <v>1.2188686006444098</v>
      </c>
      <c r="B1634" s="6">
        <f t="shared" si="36"/>
        <v>2061</v>
      </c>
    </row>
    <row r="1635" spans="1:2" ht="12.75">
      <c r="A1635">
        <f t="shared" si="35"/>
        <v>1.240937250957491</v>
      </c>
      <c r="B1635" s="6">
        <f t="shared" si="36"/>
        <v>2161</v>
      </c>
    </row>
    <row r="1636" spans="1:2" ht="12.75">
      <c r="A1636">
        <f t="shared" si="35"/>
        <v>1.2563575461995864</v>
      </c>
      <c r="B1636" s="6">
        <f t="shared" si="36"/>
        <v>2261</v>
      </c>
    </row>
    <row r="1637" spans="1:2" ht="12.75">
      <c r="A1637">
        <f t="shared" si="35"/>
        <v>1.2659961776251836</v>
      </c>
      <c r="B1637" s="6">
        <f t="shared" si="36"/>
        <v>2361</v>
      </c>
    </row>
    <row r="1638" spans="1:2" ht="12.75">
      <c r="A1638">
        <f t="shared" si="35"/>
        <v>1.2705637665947977</v>
      </c>
      <c r="B1638" s="6">
        <f t="shared" si="36"/>
        <v>2461</v>
      </c>
    </row>
    <row r="1639" spans="1:2" ht="12.75">
      <c r="A1639">
        <f t="shared" si="35"/>
        <v>1.270647488871619</v>
      </c>
      <c r="B1639" s="6">
        <f t="shared" si="36"/>
        <v>2561</v>
      </c>
    </row>
    <row r="1640" spans="1:2" ht="12.75">
      <c r="A1640">
        <f t="shared" si="35"/>
        <v>1.2667361069666614</v>
      </c>
      <c r="B1640" s="6">
        <f t="shared" si="36"/>
        <v>2661</v>
      </c>
    </row>
    <row r="1641" spans="1:2" ht="12.75">
      <c r="A1641">
        <f t="shared" si="35"/>
        <v>1.2592393431066327</v>
      </c>
      <c r="B1641" s="6">
        <f t="shared" si="36"/>
        <v>2761</v>
      </c>
    </row>
    <row r="1642" spans="1:2" ht="12.75">
      <c r="A1642">
        <f t="shared" si="35"/>
        <v>1.2485029944471977</v>
      </c>
      <c r="B1642" s="6">
        <f t="shared" si="36"/>
        <v>2861</v>
      </c>
    </row>
    <row r="1643" spans="1:2" ht="12.75">
      <c r="A1643">
        <f t="shared" si="35"/>
        <v>1.2348208169732522</v>
      </c>
      <c r="B1643" s="6">
        <f t="shared" si="36"/>
        <v>2961</v>
      </c>
    </row>
    <row r="1644" spans="1:2" ht="12.75">
      <c r="A1644">
        <f t="shared" si="35"/>
        <v>1.2184439367255282</v>
      </c>
      <c r="B1644" s="6">
        <f t="shared" si="36"/>
        <v>3061</v>
      </c>
    </row>
    <row r="1645" spans="1:2" ht="12.75">
      <c r="A1645">
        <f t="shared" si="35"/>
        <v>1.1995883539887313</v>
      </c>
      <c r="B1645" s="6">
        <f t="shared" si="36"/>
        <v>3161</v>
      </c>
    </row>
    <row r="1646" spans="1:2" ht="12.75">
      <c r="A1646">
        <f t="shared" si="35"/>
        <v>1.1784409656992714</v>
      </c>
      <c r="B1646" s="6">
        <f t="shared" si="36"/>
        <v>3261</v>
      </c>
    </row>
    <row r="1647" spans="1:2" ht="12.75">
      <c r="A1647">
        <f t="shared" si="35"/>
        <v>1.1551644283343996</v>
      </c>
      <c r="B1647" s="6">
        <f t="shared" si="36"/>
        <v>3361</v>
      </c>
    </row>
    <row r="1648" spans="1:2" ht="12.75">
      <c r="A1648">
        <f t="shared" si="35"/>
        <v>1.1299011073431737</v>
      </c>
      <c r="B1648" s="6">
        <f t="shared" si="36"/>
        <v>3461</v>
      </c>
    </row>
    <row r="1649" spans="1:2" ht="12.75">
      <c r="A1649">
        <f t="shared" si="35"/>
        <v>1.1027763023520554</v>
      </c>
      <c r="B1649" s="6">
        <f t="shared" si="36"/>
        <v>3561</v>
      </c>
    </row>
    <row r="1650" spans="1:2" ht="12.75">
      <c r="A1650">
        <f t="shared" si="35"/>
        <v>1.0739008946759163</v>
      </c>
      <c r="B1650" s="6">
        <f t="shared" si="36"/>
        <v>3661</v>
      </c>
    </row>
    <row r="1651" spans="1:2" ht="12.75">
      <c r="A1651">
        <f t="shared" si="35"/>
        <v>1.0433735313434331</v>
      </c>
      <c r="B1651" s="6">
        <f t="shared" si="36"/>
        <v>3761</v>
      </c>
    </row>
    <row r="1652" spans="1:2" ht="12.75">
      <c r="A1652">
        <f t="shared" si="35"/>
        <v>1.0112824352116836</v>
      </c>
      <c r="B1652" s="6">
        <f t="shared" si="36"/>
        <v>3861</v>
      </c>
    </row>
    <row r="1653" spans="1:2" ht="12.75">
      <c r="A1653">
        <f t="shared" si="35"/>
        <v>0.9777069118439481</v>
      </c>
      <c r="B1653" s="6">
        <f t="shared" si="36"/>
        <v>3961</v>
      </c>
    </row>
    <row r="1654" spans="1:2" ht="12.75">
      <c r="A1654">
        <f t="shared" si="35"/>
        <v>0.9427186092314188</v>
      </c>
      <c r="B1654" s="6">
        <f t="shared" si="36"/>
        <v>4061</v>
      </c>
    </row>
    <row r="1655" spans="1:2" ht="12.75">
      <c r="A1655">
        <f t="shared" si="35"/>
        <v>0.9063825751028014</v>
      </c>
      <c r="B1655" s="6">
        <f t="shared" si="36"/>
        <v>4161</v>
      </c>
    </row>
    <row r="1656" spans="1:2" ht="12.75">
      <c r="A1656">
        <f t="shared" si="35"/>
        <v>0.8687581477078965</v>
      </c>
      <c r="B1656" s="6">
        <f t="shared" si="36"/>
        <v>4261</v>
      </c>
    </row>
    <row r="1657" spans="1:2" ht="12.75">
      <c r="A1657">
        <f t="shared" si="35"/>
        <v>0.829899709001279</v>
      </c>
      <c r="B1657" s="6">
        <f t="shared" si="36"/>
        <v>4361</v>
      </c>
    </row>
    <row r="1658" spans="1:2" ht="12.75">
      <c r="A1658">
        <f t="shared" si="35"/>
        <v>0.7898573236541612</v>
      </c>
      <c r="B1658" s="6">
        <f t="shared" si="36"/>
        <v>4461</v>
      </c>
    </row>
    <row r="1659" spans="1:2" ht="12.75">
      <c r="A1659">
        <f t="shared" si="35"/>
        <v>0.7486772829569814</v>
      </c>
      <c r="B1659" s="6">
        <f t="shared" si="36"/>
        <v>4561</v>
      </c>
    </row>
    <row r="1660" spans="1:2" ht="12.75">
      <c r="A1660">
        <f t="shared" si="35"/>
        <v>0.7064025691919764</v>
      </c>
      <c r="B1660" s="6">
        <f t="shared" si="36"/>
        <v>4661</v>
      </c>
    </row>
    <row r="1661" spans="1:2" ht="12.75">
      <c r="A1661">
        <f t="shared" si="35"/>
        <v>0.6630732532619226</v>
      </c>
      <c r="B1661" s="6">
        <f t="shared" si="36"/>
        <v>4761</v>
      </c>
    </row>
    <row r="1662" spans="1:2" ht="12.75">
      <c r="A1662">
        <f t="shared" si="35"/>
        <v>0.6187268361122018</v>
      </c>
      <c r="B1662" s="6">
        <f t="shared" si="36"/>
        <v>4861</v>
      </c>
    </row>
    <row r="1663" spans="1:2" ht="12.75">
      <c r="A1663">
        <f t="shared" si="35"/>
        <v>0.5733985426634194</v>
      </c>
      <c r="B1663" s="6">
        <f t="shared" si="36"/>
        <v>4961</v>
      </c>
    </row>
    <row r="1664" spans="1:2" ht="12.75">
      <c r="A1664">
        <f t="shared" si="35"/>
        <v>0.5271215754938731</v>
      </c>
      <c r="B1664" s="6">
        <f t="shared" si="36"/>
        <v>5061</v>
      </c>
    </row>
    <row r="1665" spans="1:2" ht="12.75">
      <c r="A1665">
        <f t="shared" si="35"/>
        <v>0.4799273343051177</v>
      </c>
      <c r="B1665" s="6">
        <f t="shared" si="36"/>
        <v>5161</v>
      </c>
    </row>
    <row r="1666" spans="1:2" ht="12.75">
      <c r="A1666">
        <f t="shared" si="35"/>
        <v>0.43184560621672774</v>
      </c>
      <c r="B1666" s="6">
        <f t="shared" si="36"/>
        <v>5261</v>
      </c>
    </row>
    <row r="1667" spans="1:2" ht="12.75">
      <c r="A1667">
        <f t="shared" si="35"/>
        <v>0.38290473112442575</v>
      </c>
      <c r="B1667" s="6">
        <f t="shared" si="36"/>
        <v>5361</v>
      </c>
    </row>
    <row r="1668" spans="1:2" ht="12.75">
      <c r="A1668">
        <f t="shared" si="35"/>
        <v>0.33313174568622367</v>
      </c>
      <c r="B1668" s="6">
        <f t="shared" si="36"/>
        <v>5461</v>
      </c>
    </row>
    <row r="1669" spans="1:2" ht="12.75">
      <c r="A1669">
        <f t="shared" si="35"/>
        <v>0.2825525089467268</v>
      </c>
      <c r="B1669" s="6">
        <f t="shared" si="36"/>
        <v>5561</v>
      </c>
    </row>
    <row r="1670" spans="1:2" ht="12.75">
      <c r="A1670">
        <f t="shared" si="35"/>
        <v>0.23119181214906873</v>
      </c>
      <c r="B1670" s="6">
        <f t="shared" si="36"/>
        <v>5661</v>
      </c>
    </row>
    <row r="1671" spans="1:2" ht="12.75">
      <c r="A1671">
        <f t="shared" si="35"/>
        <v>0.17907347490004205</v>
      </c>
      <c r="B1671" s="6">
        <f t="shared" si="36"/>
        <v>5761</v>
      </c>
    </row>
    <row r="1672" spans="1:2" ht="12.75">
      <c r="A1672">
        <f t="shared" si="35"/>
        <v>0.1262204295328454</v>
      </c>
      <c r="B1672" s="6">
        <f t="shared" si="36"/>
        <v>5861</v>
      </c>
    </row>
    <row r="1673" spans="1:2" ht="12.75">
      <c r="A1673">
        <f t="shared" si="35"/>
        <v>0.07265479524262236</v>
      </c>
      <c r="B1673" s="6">
        <f t="shared" si="36"/>
        <v>5961</v>
      </c>
    </row>
    <row r="1674" spans="1:2" ht="12.75">
      <c r="A1674">
        <f t="shared" si="35"/>
        <v>0.018397943343273517</v>
      </c>
      <c r="B1674" s="6">
        <f t="shared" si="36"/>
        <v>6061</v>
      </c>
    </row>
    <row r="1675" spans="1:2" ht="12.75">
      <c r="A1675">
        <f t="shared" si="35"/>
        <v>-0.03652944519703718</v>
      </c>
      <c r="B1675" s="6">
        <f t="shared" si="36"/>
        <v>6161</v>
      </c>
    </row>
    <row r="1676" spans="1:2" ht="12.75">
      <c r="A1676">
        <f t="shared" si="35"/>
        <v>-0.092107328946148</v>
      </c>
      <c r="B1676" s="6">
        <f t="shared" si="36"/>
        <v>6261</v>
      </c>
    </row>
    <row r="1677" spans="1:2" ht="12.75">
      <c r="A1677">
        <f t="shared" si="35"/>
        <v>-0.14831626106553264</v>
      </c>
      <c r="B1677" s="6">
        <f t="shared" si="36"/>
        <v>6361</v>
      </c>
    </row>
    <row r="1678" spans="1:2" ht="12.75">
      <c r="A1678">
        <f t="shared" si="35"/>
        <v>-0.2051373494937886</v>
      </c>
      <c r="B1678" s="6">
        <f t="shared" si="36"/>
        <v>6461</v>
      </c>
    </row>
    <row r="1679" spans="1:2" ht="12.75">
      <c r="A1679">
        <f t="shared" si="35"/>
        <v>-0.26255222161391706</v>
      </c>
      <c r="B1679" s="6">
        <f t="shared" si="36"/>
        <v>6561</v>
      </c>
    </row>
    <row r="1680" spans="1:2" ht="12.75">
      <c r="A1680">
        <f t="shared" si="35"/>
        <v>-0.3205429928475351</v>
      </c>
      <c r="B1680" s="6">
        <f t="shared" si="36"/>
        <v>6661</v>
      </c>
    </row>
    <row r="1681" spans="1:2" ht="12.75">
      <c r="A1681">
        <f t="shared" si="35"/>
        <v>-0.3790922386920942</v>
      </c>
      <c r="B1681" s="6">
        <f t="shared" si="36"/>
        <v>6761</v>
      </c>
    </row>
    <row r="1682" spans="1:2" ht="12.75">
      <c r="A1682">
        <f t="shared" si="35"/>
        <v>-0.4381829697798749</v>
      </c>
      <c r="B1682" s="6">
        <f t="shared" si="36"/>
        <v>6861</v>
      </c>
    </row>
    <row r="1683" spans="1:2" ht="12.75">
      <c r="A1683">
        <f t="shared" si="35"/>
        <v>-0.4977986095913995</v>
      </c>
      <c r="B1683" s="6">
        <f t="shared" si="36"/>
        <v>6961</v>
      </c>
    </row>
    <row r="1684" spans="1:2" ht="12.75">
      <c r="A1684">
        <f t="shared" si="35"/>
        <v>-0.5579229745025818</v>
      </c>
      <c r="B1684" s="6">
        <f t="shared" si="36"/>
        <v>7061</v>
      </c>
    </row>
    <row r="1685" spans="1:2" ht="12.75">
      <c r="A1685">
        <f t="shared" si="35"/>
        <v>-0.6185402558850429</v>
      </c>
      <c r="B1685" s="6">
        <f t="shared" si="36"/>
        <v>7161</v>
      </c>
    </row>
    <row r="1686" spans="1:2" ht="12.75">
      <c r="A1686">
        <f t="shared" si="35"/>
        <v>-0.679635004013971</v>
      </c>
      <c r="B1686" s="6">
        <f t="shared" si="36"/>
        <v>7261</v>
      </c>
    </row>
    <row r="1687" spans="1:2" ht="12.75">
      <c r="A1687">
        <f t="shared" si="35"/>
        <v>-0.7411921135681334</v>
      </c>
      <c r="B1687" s="6">
        <f t="shared" si="36"/>
        <v>7361</v>
      </c>
    </row>
    <row r="1688" spans="1:2" ht="12.75">
      <c r="A1688">
        <f t="shared" si="35"/>
        <v>-0.8031968105329657</v>
      </c>
      <c r="B1688" s="6">
        <f t="shared" si="36"/>
        <v>7461</v>
      </c>
    </row>
    <row r="1689" spans="1:2" ht="12.75">
      <c r="A1689">
        <f t="shared" si="35"/>
        <v>-0.8656346403405679</v>
      </c>
      <c r="B1689" s="6">
        <f t="shared" si="36"/>
        <v>7561</v>
      </c>
    </row>
    <row r="1690" spans="1:2" ht="12.75">
      <c r="A1690">
        <f t="shared" si="35"/>
        <v>-0.9284914571004661</v>
      </c>
      <c r="B1690" s="6">
        <f t="shared" si="36"/>
        <v>7661</v>
      </c>
    </row>
    <row r="1691" spans="1:2" ht="12.75">
      <c r="A1691">
        <f aca="true" t="shared" si="37" ref="A1691:A1754">20*LOG10((12200^2*B1691^4)/((20.59^2+B1691^2)*(12200^2+B1691^2)*(107.7^2+B1691^2)^0.5*(737.9^2+B1691^2)^0.5)/0.794346722854922)</f>
        <v>-0.9917534137924824</v>
      </c>
      <c r="B1691" s="6">
        <f aca="true" t="shared" si="38" ref="B1691:B1737">B1690+100</f>
        <v>7761</v>
      </c>
    </row>
    <row r="1692" spans="1:2" ht="12.75">
      <c r="A1692">
        <f t="shared" si="37"/>
        <v>-1.055406953308336</v>
      </c>
      <c r="B1692" s="6">
        <f t="shared" si="38"/>
        <v>7861</v>
      </c>
    </row>
    <row r="1693" spans="1:2" ht="12.75">
      <c r="A1693">
        <f t="shared" si="37"/>
        <v>-1.119438800242033</v>
      </c>
      <c r="B1693" s="6">
        <f t="shared" si="38"/>
        <v>7961</v>
      </c>
    </row>
    <row r="1694" spans="1:2" ht="12.75">
      <c r="A1694">
        <f t="shared" si="37"/>
        <v>-1.1838359533408742</v>
      </c>
      <c r="B1694" s="6">
        <f t="shared" si="38"/>
        <v>8061</v>
      </c>
    </row>
    <row r="1695" spans="1:2" ht="12.75">
      <c r="A1695">
        <f t="shared" si="37"/>
        <v>-1.2485856785393274</v>
      </c>
      <c r="B1695" s="6">
        <f t="shared" si="38"/>
        <v>8161</v>
      </c>
    </row>
    <row r="1696" spans="1:2" ht="12.75">
      <c r="A1696">
        <f t="shared" si="37"/>
        <v>-1.3136755025069766</v>
      </c>
      <c r="B1696" s="6">
        <f t="shared" si="38"/>
        <v>8261</v>
      </c>
    </row>
    <row r="1697" spans="1:2" ht="12.75">
      <c r="A1697">
        <f t="shared" si="37"/>
        <v>-1.3790932066499992</v>
      </c>
      <c r="B1697" s="6">
        <f t="shared" si="38"/>
        <v>8361</v>
      </c>
    </row>
    <row r="1698" spans="1:2" ht="12.75">
      <c r="A1698">
        <f t="shared" si="37"/>
        <v>-1.4448268215125335</v>
      </c>
      <c r="B1698" s="6">
        <f t="shared" si="38"/>
        <v>8461</v>
      </c>
    </row>
    <row r="1699" spans="1:2" ht="12.75">
      <c r="A1699">
        <f t="shared" si="37"/>
        <v>-1.5108646215306525</v>
      </c>
      <c r="B1699" s="6">
        <f t="shared" si="38"/>
        <v>8561</v>
      </c>
    </row>
    <row r="1700" spans="1:2" ht="12.75">
      <c r="A1700">
        <f t="shared" si="37"/>
        <v>-1.5771951200971697</v>
      </c>
      <c r="B1700" s="6">
        <f t="shared" si="38"/>
        <v>8661</v>
      </c>
    </row>
    <row r="1701" spans="1:2" ht="12.75">
      <c r="A1701">
        <f t="shared" si="37"/>
        <v>-1.6438070649003929</v>
      </c>
      <c r="B1701" s="6">
        <f t="shared" si="38"/>
        <v>8761</v>
      </c>
    </row>
    <row r="1702" spans="1:2" ht="12.75">
      <c r="A1702">
        <f t="shared" si="37"/>
        <v>-1.7106894335042688</v>
      </c>
      <c r="B1702" s="6">
        <f t="shared" si="38"/>
        <v>8861</v>
      </c>
    </row>
    <row r="1703" spans="1:2" ht="12.75">
      <c r="A1703">
        <f t="shared" si="37"/>
        <v>-1.7778314291412278</v>
      </c>
      <c r="B1703" s="6">
        <f t="shared" si="38"/>
        <v>8961</v>
      </c>
    </row>
    <row r="1704" spans="1:2" ht="12.75">
      <c r="A1704">
        <f t="shared" si="37"/>
        <v>-1.8452224766924026</v>
      </c>
      <c r="B1704" s="6">
        <f t="shared" si="38"/>
        <v>9061</v>
      </c>
    </row>
    <row r="1705" spans="1:2" ht="12.75">
      <c r="A1705">
        <f t="shared" si="37"/>
        <v>-1.9128522188329398</v>
      </c>
      <c r="B1705" s="6">
        <f t="shared" si="38"/>
        <v>9161</v>
      </c>
    </row>
    <row r="1706" spans="1:2" ht="12.75">
      <c r="A1706">
        <f t="shared" si="37"/>
        <v>-1.9807105123227902</v>
      </c>
      <c r="B1706" s="6">
        <f t="shared" si="38"/>
        <v>9261</v>
      </c>
    </row>
    <row r="1707" spans="1:2" ht="12.75">
      <c r="A1707">
        <f t="shared" si="37"/>
        <v>-2.0487874244257354</v>
      </c>
      <c r="B1707" s="6">
        <f t="shared" si="38"/>
        <v>9361</v>
      </c>
    </row>
    <row r="1708" spans="1:2" ht="12.75">
      <c r="A1708">
        <f t="shared" si="37"/>
        <v>-2.117073229441531</v>
      </c>
      <c r="B1708" s="6">
        <f t="shared" si="38"/>
        <v>9461</v>
      </c>
    </row>
    <row r="1709" spans="1:2" ht="12.75">
      <c r="A1709">
        <f t="shared" si="37"/>
        <v>-2.185558405337901</v>
      </c>
      <c r="B1709" s="6">
        <f t="shared" si="38"/>
        <v>9561</v>
      </c>
    </row>
    <row r="1710" spans="1:2" ht="12.75">
      <c r="A1710">
        <f t="shared" si="37"/>
        <v>-2.25423363047079</v>
      </c>
      <c r="B1710" s="6">
        <f t="shared" si="38"/>
        <v>9661</v>
      </c>
    </row>
    <row r="1711" spans="1:2" ht="12.75">
      <c r="A1711">
        <f t="shared" si="37"/>
        <v>-2.323089780382737</v>
      </c>
      <c r="B1711" s="6">
        <f t="shared" si="38"/>
        <v>9761</v>
      </c>
    </row>
    <row r="1712" spans="1:2" ht="12.75">
      <c r="A1712">
        <f t="shared" si="37"/>
        <v>-2.392117924670589</v>
      </c>
      <c r="B1712" s="6">
        <f t="shared" si="38"/>
        <v>9861</v>
      </c>
    </row>
    <row r="1713" spans="1:2" ht="12.75">
      <c r="A1713">
        <f t="shared" si="37"/>
        <v>-2.461309323914855</v>
      </c>
      <c r="B1713" s="6">
        <f t="shared" si="38"/>
        <v>9961</v>
      </c>
    </row>
    <row r="1714" spans="1:2" ht="12.75">
      <c r="A1714">
        <f t="shared" si="37"/>
        <v>-2.530655426664109</v>
      </c>
      <c r="B1714" s="6">
        <f t="shared" si="38"/>
        <v>10061</v>
      </c>
    </row>
    <row r="1715" spans="1:2" ht="12.75">
      <c r="A1715">
        <f t="shared" si="37"/>
        <v>-2.600147866468693</v>
      </c>
      <c r="B1715" s="6">
        <f t="shared" si="38"/>
        <v>10161</v>
      </c>
    </row>
    <row r="1716" spans="1:2" ht="12.75">
      <c r="A1716">
        <f t="shared" si="37"/>
        <v>-2.669778458958858</v>
      </c>
      <c r="B1716" s="6">
        <f t="shared" si="38"/>
        <v>10261</v>
      </c>
    </row>
    <row r="1717" spans="1:2" ht="12.75">
      <c r="A1717">
        <f t="shared" si="37"/>
        <v>-2.7395391989630715</v>
      </c>
      <c r="B1717" s="6">
        <f t="shared" si="38"/>
        <v>10361</v>
      </c>
    </row>
    <row r="1718" spans="1:2" ht="12.75">
      <c r="A1718">
        <f t="shared" si="37"/>
        <v>-2.809422257662986</v>
      </c>
      <c r="B1718" s="6">
        <f t="shared" si="38"/>
        <v>10461</v>
      </c>
    </row>
    <row r="1719" spans="1:2" ht="12.75">
      <c r="A1719">
        <f t="shared" si="37"/>
        <v>-2.879419979782025</v>
      </c>
      <c r="B1719" s="6">
        <f t="shared" si="38"/>
        <v>10561</v>
      </c>
    </row>
    <row r="1720" spans="1:2" ht="12.75">
      <c r="A1720">
        <f t="shared" si="37"/>
        <v>-2.9495248808050505</v>
      </c>
      <c r="B1720" s="6">
        <f t="shared" si="38"/>
        <v>10661</v>
      </c>
    </row>
    <row r="1721" spans="1:2" ht="12.75">
      <c r="A1721">
        <f t="shared" si="37"/>
        <v>-3.0197296442270276</v>
      </c>
      <c r="B1721" s="6">
        <f t="shared" si="38"/>
        <v>10761</v>
      </c>
    </row>
    <row r="1722" spans="1:2" ht="12.75">
      <c r="A1722">
        <f t="shared" si="37"/>
        <v>-3.090027118828964</v>
      </c>
      <c r="B1722" s="6">
        <f t="shared" si="38"/>
        <v>10861</v>
      </c>
    </row>
    <row r="1723" spans="1:2" ht="12.75">
      <c r="A1723">
        <f t="shared" si="37"/>
        <v>-3.1604103159797075</v>
      </c>
      <c r="B1723" s="6">
        <f t="shared" si="38"/>
        <v>10961</v>
      </c>
    </row>
    <row r="1724" spans="1:2" ht="12.75">
      <c r="A1724">
        <f t="shared" si="37"/>
        <v>-3.2308724069625305</v>
      </c>
      <c r="B1724" s="6">
        <f t="shared" si="38"/>
        <v>11061</v>
      </c>
    </row>
    <row r="1725" spans="1:2" ht="12.75">
      <c r="A1725">
        <f t="shared" si="37"/>
        <v>-3.3014067203256</v>
      </c>
      <c r="B1725" s="6">
        <f t="shared" si="38"/>
        <v>11161</v>
      </c>
    </row>
    <row r="1726" spans="1:2" ht="12.75">
      <c r="A1726">
        <f t="shared" si="37"/>
        <v>-3.3720067392557294</v>
      </c>
      <c r="B1726" s="6">
        <f t="shared" si="38"/>
        <v>11261</v>
      </c>
    </row>
    <row r="1727" spans="1:2" ht="12.75">
      <c r="A1727">
        <f t="shared" si="37"/>
        <v>-3.4426660989749203</v>
      </c>
      <c r="B1727" s="6">
        <f t="shared" si="38"/>
        <v>11361</v>
      </c>
    </row>
    <row r="1728" spans="1:2" ht="12.75">
      <c r="A1728">
        <f t="shared" si="37"/>
        <v>-3.5133785841594034</v>
      </c>
      <c r="B1728" s="6">
        <f t="shared" si="38"/>
        <v>11461</v>
      </c>
    </row>
    <row r="1729" spans="1:2" ht="12.75">
      <c r="A1729">
        <f t="shared" si="37"/>
        <v>-3.584138126381058</v>
      </c>
      <c r="B1729" s="6">
        <f t="shared" si="38"/>
        <v>11561</v>
      </c>
    </row>
    <row r="1730" spans="1:2" ht="12.75">
      <c r="A1730">
        <f t="shared" si="37"/>
        <v>-3.6549388015710633</v>
      </c>
      <c r="B1730" s="6">
        <f t="shared" si="38"/>
        <v>11661</v>
      </c>
    </row>
    <row r="1731" spans="1:2" ht="12.75">
      <c r="A1731">
        <f t="shared" si="37"/>
        <v>-3.7257748275059663</v>
      </c>
      <c r="B1731" s="6">
        <f t="shared" si="38"/>
        <v>11761</v>
      </c>
    </row>
    <row r="1732" spans="1:2" ht="12.75">
      <c r="A1732">
        <f t="shared" si="37"/>
        <v>-3.7966405613161203</v>
      </c>
      <c r="B1732" s="6">
        <f t="shared" si="38"/>
        <v>11861</v>
      </c>
    </row>
    <row r="1733" spans="1:2" ht="12.75">
      <c r="A1733">
        <f t="shared" si="37"/>
        <v>-3.8675304970168694</v>
      </c>
      <c r="B1733" s="6">
        <f t="shared" si="38"/>
        <v>11961</v>
      </c>
    </row>
    <row r="1734" spans="1:2" ht="12.75">
      <c r="A1734">
        <f t="shared" si="37"/>
        <v>-3.9384392630625613</v>
      </c>
      <c r="B1734" s="6">
        <f t="shared" si="38"/>
        <v>12061</v>
      </c>
    </row>
    <row r="1735" spans="1:2" ht="12.75">
      <c r="A1735">
        <f t="shared" si="37"/>
        <v>-4.0093616199237845</v>
      </c>
      <c r="B1735" s="6">
        <f t="shared" si="38"/>
        <v>12161</v>
      </c>
    </row>
    <row r="1736" spans="1:2" ht="12.75">
      <c r="A1736">
        <f t="shared" si="37"/>
        <v>-4.080292457688073</v>
      </c>
      <c r="B1736" s="6">
        <f t="shared" si="38"/>
        <v>12261</v>
      </c>
    </row>
    <row r="1737" spans="1:2" ht="12.75">
      <c r="A1737">
        <f t="shared" si="37"/>
        <v>-4.15122679368444</v>
      </c>
      <c r="B1737" s="6">
        <f t="shared" si="38"/>
        <v>12361</v>
      </c>
    </row>
    <row r="1738" spans="1:2" ht="12.75">
      <c r="A1738">
        <f t="shared" si="37"/>
        <v>-4.222159770132109</v>
      </c>
      <c r="B1738" s="6">
        <f aca="true" t="shared" si="39" ref="B1738:B1801">B1737+100</f>
        <v>12461</v>
      </c>
    </row>
    <row r="1739" spans="1:2" ht="12.75">
      <c r="A1739">
        <f t="shared" si="37"/>
        <v>-4.293086651813752</v>
      </c>
      <c r="B1739" s="6">
        <f t="shared" si="39"/>
        <v>12561</v>
      </c>
    </row>
    <row r="1740" spans="1:2" ht="12.75">
      <c r="A1740">
        <f t="shared" si="37"/>
        <v>-4.364002823773634</v>
      </c>
      <c r="B1740" s="6">
        <f t="shared" si="39"/>
        <v>12661</v>
      </c>
    </row>
    <row r="1741" spans="1:2" ht="12.75">
      <c r="A1741">
        <f t="shared" si="37"/>
        <v>-4.434903789040989</v>
      </c>
      <c r="B1741" s="6">
        <f t="shared" si="39"/>
        <v>12761</v>
      </c>
    </row>
    <row r="1742" spans="1:2" ht="12.75">
      <c r="A1742">
        <f t="shared" si="37"/>
        <v>-4.505785166379009</v>
      </c>
      <c r="B1742" s="6">
        <f t="shared" si="39"/>
        <v>12861</v>
      </c>
    </row>
    <row r="1743" spans="1:2" ht="12.75">
      <c r="A1743">
        <f t="shared" si="37"/>
        <v>-4.576642688059744</v>
      </c>
      <c r="B1743" s="6">
        <f t="shared" si="39"/>
        <v>12961</v>
      </c>
    </row>
    <row r="1744" spans="1:2" ht="12.75">
      <c r="A1744">
        <f t="shared" si="37"/>
        <v>-4.647472197665258</v>
      </c>
      <c r="B1744" s="6">
        <f t="shared" si="39"/>
        <v>13061</v>
      </c>
    </row>
    <row r="1745" spans="1:2" ht="12.75">
      <c r="A1745">
        <f t="shared" si="37"/>
        <v>-4.718269647915339</v>
      </c>
      <c r="B1745" s="6">
        <f t="shared" si="39"/>
        <v>13161</v>
      </c>
    </row>
    <row r="1746" spans="1:2" ht="12.75">
      <c r="A1746">
        <f t="shared" si="37"/>
        <v>-4.789031098522056</v>
      </c>
      <c r="B1746" s="6">
        <f t="shared" si="39"/>
        <v>13261</v>
      </c>
    </row>
    <row r="1747" spans="1:2" ht="12.75">
      <c r="A1747">
        <f t="shared" si="37"/>
        <v>-4.859752714071402</v>
      </c>
      <c r="B1747" s="6">
        <f t="shared" si="39"/>
        <v>13361</v>
      </c>
    </row>
    <row r="1748" spans="1:2" ht="12.75">
      <c r="A1748">
        <f t="shared" si="37"/>
        <v>-4.9304307619323335</v>
      </c>
      <c r="B1748" s="6">
        <f t="shared" si="39"/>
        <v>13461</v>
      </c>
    </row>
    <row r="1749" spans="1:2" ht="12.75">
      <c r="A1749">
        <f t="shared" si="37"/>
        <v>-5.001061610193325</v>
      </c>
      <c r="B1749" s="6">
        <f t="shared" si="39"/>
        <v>13561</v>
      </c>
    </row>
    <row r="1750" spans="1:2" ht="12.75">
      <c r="A1750">
        <f t="shared" si="37"/>
        <v>-5.071641725626729</v>
      </c>
      <c r="B1750" s="6">
        <f t="shared" si="39"/>
        <v>13661</v>
      </c>
    </row>
    <row r="1751" spans="1:2" ht="12.75">
      <c r="A1751">
        <f t="shared" si="37"/>
        <v>-5.142167671681083</v>
      </c>
      <c r="B1751" s="6">
        <f t="shared" si="39"/>
        <v>13761</v>
      </c>
    </row>
    <row r="1752" spans="1:2" ht="12.75">
      <c r="A1752">
        <f t="shared" si="37"/>
        <v>-5.2126361065014715</v>
      </c>
      <c r="B1752" s="6">
        <f t="shared" si="39"/>
        <v>13861</v>
      </c>
    </row>
    <row r="1753" spans="1:2" ht="12.75">
      <c r="A1753">
        <f t="shared" si="37"/>
        <v>-5.28304378097814</v>
      </c>
      <c r="B1753" s="6">
        <f t="shared" si="39"/>
        <v>13961</v>
      </c>
    </row>
    <row r="1754" spans="1:2" ht="12.75">
      <c r="A1754">
        <f t="shared" si="37"/>
        <v>-5.353387536823423</v>
      </c>
      <c r="B1754" s="6">
        <f t="shared" si="39"/>
        <v>14061</v>
      </c>
    </row>
    <row r="1755" spans="1:2" ht="12.75">
      <c r="A1755">
        <f aca="true" t="shared" si="40" ref="A1755:A1818">20*LOG10((12200^2*B1755^4)/((20.59^2+B1755^2)*(12200^2+B1755^2)*(107.7^2+B1755^2)^0.5*(737.9^2+B1755^2)^0.5)/0.794346722854922)</f>
        <v>-5.4236643046770325</v>
      </c>
      <c r="B1755" s="6">
        <f t="shared" si="39"/>
        <v>14161</v>
      </c>
    </row>
    <row r="1756" spans="1:2" ht="12.75">
      <c r="A1756">
        <f t="shared" si="40"/>
        <v>-5.493871102239822</v>
      </c>
      <c r="B1756" s="6">
        <f t="shared" si="39"/>
        <v>14261</v>
      </c>
    </row>
    <row r="1757" spans="1:2" ht="12.75">
      <c r="A1757">
        <f t="shared" si="40"/>
        <v>-5.564005032436022</v>
      </c>
      <c r="B1757" s="6">
        <f t="shared" si="39"/>
        <v>14361</v>
      </c>
    </row>
    <row r="1758" spans="1:2" ht="12.75">
      <c r="A1758">
        <f t="shared" si="40"/>
        <v>-5.634063281603929</v>
      </c>
      <c r="B1758" s="6">
        <f t="shared" si="39"/>
        <v>14461</v>
      </c>
    </row>
    <row r="1759" spans="1:2" ht="12.75">
      <c r="A1759">
        <f t="shared" si="40"/>
        <v>-5.70404311771508</v>
      </c>
      <c r="B1759" s="6">
        <f t="shared" si="39"/>
        <v>14561</v>
      </c>
    </row>
    <row r="1760" spans="1:2" ht="12.75">
      <c r="A1760">
        <f t="shared" si="40"/>
        <v>-5.773941888621849</v>
      </c>
      <c r="B1760" s="6">
        <f t="shared" si="39"/>
        <v>14661</v>
      </c>
    </row>
    <row r="1761" spans="1:2" ht="12.75">
      <c r="A1761">
        <f t="shared" si="40"/>
        <v>-5.843757020333395</v>
      </c>
      <c r="B1761" s="6">
        <f t="shared" si="39"/>
        <v>14761</v>
      </c>
    </row>
    <row r="1762" spans="1:2" ht="12.75">
      <c r="A1762">
        <f t="shared" si="40"/>
        <v>-5.913486015319915</v>
      </c>
      <c r="B1762" s="6">
        <f t="shared" si="39"/>
        <v>14861</v>
      </c>
    </row>
    <row r="1763" spans="1:2" ht="12.75">
      <c r="A1763">
        <f t="shared" si="40"/>
        <v>-5.983126450845067</v>
      </c>
      <c r="B1763" s="6">
        <f t="shared" si="39"/>
        <v>14961</v>
      </c>
    </row>
    <row r="1764" spans="1:2" ht="12.75">
      <c r="A1764">
        <f t="shared" si="40"/>
        <v>-6.052675977326483</v>
      </c>
      <c r="B1764" s="6">
        <f t="shared" si="39"/>
        <v>15061</v>
      </c>
    </row>
    <row r="1765" spans="1:2" ht="12.75">
      <c r="A1765">
        <f t="shared" si="40"/>
        <v>-6.122132316724188</v>
      </c>
      <c r="B1765" s="6">
        <f t="shared" si="39"/>
        <v>15161</v>
      </c>
    </row>
    <row r="1766" spans="1:2" ht="12.75">
      <c r="A1766">
        <f t="shared" si="40"/>
        <v>-6.191493260956847</v>
      </c>
      <c r="B1766" s="6">
        <f t="shared" si="39"/>
        <v>15261</v>
      </c>
    </row>
    <row r="1767" spans="1:2" ht="12.75">
      <c r="A1767">
        <f t="shared" si="40"/>
        <v>-6.260756670345598</v>
      </c>
      <c r="B1767" s="6">
        <f t="shared" si="39"/>
        <v>15361</v>
      </c>
    </row>
    <row r="1768" spans="1:2" ht="12.75">
      <c r="A1768">
        <f t="shared" si="40"/>
        <v>-6.3299204720853215</v>
      </c>
      <c r="B1768" s="6">
        <f t="shared" si="39"/>
        <v>15461</v>
      </c>
    </row>
    <row r="1769" spans="1:2" ht="12.75">
      <c r="A1769">
        <f t="shared" si="40"/>
        <v>-6.398982658743165</v>
      </c>
      <c r="B1769" s="6">
        <f t="shared" si="39"/>
        <v>15561</v>
      </c>
    </row>
    <row r="1770" spans="1:2" ht="12.75">
      <c r="A1770">
        <f t="shared" si="40"/>
        <v>-6.467941286784093</v>
      </c>
      <c r="B1770" s="6">
        <f t="shared" si="39"/>
        <v>15661</v>
      </c>
    </row>
    <row r="1771" spans="1:2" ht="12.75">
      <c r="A1771">
        <f t="shared" si="40"/>
        <v>-6.536794475123218</v>
      </c>
      <c r="B1771" s="6">
        <f t="shared" si="39"/>
        <v>15761</v>
      </c>
    </row>
    <row r="1772" spans="1:2" ht="12.75">
      <c r="A1772">
        <f t="shared" si="40"/>
        <v>-6.6055404037047225</v>
      </c>
      <c r="B1772" s="6">
        <f t="shared" si="39"/>
        <v>15861</v>
      </c>
    </row>
    <row r="1773" spans="1:2" ht="12.75">
      <c r="A1773">
        <f t="shared" si="40"/>
        <v>-6.674177312107126</v>
      </c>
      <c r="B1773" s="6">
        <f t="shared" si="39"/>
        <v>15961</v>
      </c>
    </row>
    <row r="1774" spans="1:2" ht="12.75">
      <c r="A1774">
        <f t="shared" si="40"/>
        <v>-6.742703498174562</v>
      </c>
      <c r="B1774" s="6">
        <f t="shared" si="39"/>
        <v>16061</v>
      </c>
    </row>
    <row r="1775" spans="1:2" ht="12.75">
      <c r="A1775">
        <f t="shared" si="40"/>
        <v>-6.811117316673925</v>
      </c>
      <c r="B1775" s="6">
        <f t="shared" si="39"/>
        <v>16161</v>
      </c>
    </row>
    <row r="1776" spans="1:2" ht="12.75">
      <c r="A1776">
        <f t="shared" si="40"/>
        <v>-6.879417177977488</v>
      </c>
      <c r="B1776" s="6">
        <f t="shared" si="39"/>
        <v>16261</v>
      </c>
    </row>
    <row r="1777" spans="1:2" ht="12.75">
      <c r="A1777">
        <f t="shared" si="40"/>
        <v>-6.947601546770806</v>
      </c>
      <c r="B1777" s="6">
        <f t="shared" si="39"/>
        <v>16361</v>
      </c>
    </row>
    <row r="1778" spans="1:2" ht="12.75">
      <c r="A1778">
        <f t="shared" si="40"/>
        <v>-7.015668940785557</v>
      </c>
      <c r="B1778" s="6">
        <f t="shared" si="39"/>
        <v>16461</v>
      </c>
    </row>
    <row r="1779" spans="1:2" ht="12.75">
      <c r="A1779">
        <f t="shared" si="40"/>
        <v>-7.083617929557052</v>
      </c>
      <c r="B1779" s="6">
        <f t="shared" si="39"/>
        <v>16561</v>
      </c>
    </row>
    <row r="1780" spans="1:2" ht="12.75">
      <c r="A1780">
        <f t="shared" si="40"/>
        <v>-7.15144713320608</v>
      </c>
      <c r="B1780" s="6">
        <f t="shared" si="39"/>
        <v>16661</v>
      </c>
    </row>
    <row r="1781" spans="1:2" ht="12.75">
      <c r="A1781">
        <f t="shared" si="40"/>
        <v>-7.219155221244841</v>
      </c>
      <c r="B1781" s="6">
        <f t="shared" si="39"/>
        <v>16761</v>
      </c>
    </row>
    <row r="1782" spans="1:2" ht="12.75">
      <c r="A1782">
        <f t="shared" si="40"/>
        <v>-7.2867409114065795</v>
      </c>
      <c r="B1782" s="6">
        <f t="shared" si="39"/>
        <v>16861</v>
      </c>
    </row>
    <row r="1783" spans="1:2" ht="12.75">
      <c r="A1783">
        <f t="shared" si="40"/>
        <v>-7.354202968498659</v>
      </c>
      <c r="B1783" s="6">
        <f t="shared" si="39"/>
        <v>16961</v>
      </c>
    </row>
    <row r="1784" spans="1:2" ht="12.75">
      <c r="A1784">
        <f t="shared" si="40"/>
        <v>-7.421540203278719</v>
      </c>
      <c r="B1784" s="6">
        <f t="shared" si="39"/>
        <v>17061</v>
      </c>
    </row>
    <row r="1785" spans="1:2" ht="12.75">
      <c r="A1785">
        <f t="shared" si="40"/>
        <v>-7.488751471353622</v>
      </c>
      <c r="B1785" s="6">
        <f t="shared" si="39"/>
        <v>17161</v>
      </c>
    </row>
    <row r="1786" spans="1:2" ht="12.75">
      <c r="A1786">
        <f t="shared" si="40"/>
        <v>-7.555835672100848</v>
      </c>
      <c r="B1786" s="6">
        <f t="shared" si="39"/>
        <v>17261</v>
      </c>
    </row>
    <row r="1787" spans="1:2" ht="12.75">
      <c r="A1787">
        <f t="shared" si="40"/>
        <v>-7.622791747611984</v>
      </c>
      <c r="B1787" s="6">
        <f t="shared" si="39"/>
        <v>17361</v>
      </c>
    </row>
    <row r="1788" spans="1:2" ht="12.75">
      <c r="A1788">
        <f t="shared" si="40"/>
        <v>-7.689618681658036</v>
      </c>
      <c r="B1788" s="6">
        <f t="shared" si="39"/>
        <v>17461</v>
      </c>
    </row>
    <row r="1789" spans="1:2" ht="12.75">
      <c r="A1789">
        <f t="shared" si="40"/>
        <v>-7.756315498676184</v>
      </c>
      <c r="B1789" s="6">
        <f t="shared" si="39"/>
        <v>17561</v>
      </c>
    </row>
    <row r="1790" spans="1:2" ht="12.75">
      <c r="A1790">
        <f t="shared" si="40"/>
        <v>-7.822881262777646</v>
      </c>
      <c r="B1790" s="6">
        <f t="shared" si="39"/>
        <v>17661</v>
      </c>
    </row>
    <row r="1791" spans="1:2" ht="12.75">
      <c r="A1791">
        <f t="shared" si="40"/>
        <v>-7.889315076776353</v>
      </c>
      <c r="B1791" s="6">
        <f t="shared" si="39"/>
        <v>17761</v>
      </c>
    </row>
    <row r="1792" spans="1:2" ht="12.75">
      <c r="A1792">
        <f t="shared" si="40"/>
        <v>-7.955616081238091</v>
      </c>
      <c r="B1792" s="6">
        <f t="shared" si="39"/>
        <v>17861</v>
      </c>
    </row>
    <row r="1793" spans="1:2" ht="12.75">
      <c r="A1793">
        <f t="shared" si="40"/>
        <v>-8.021783453549721</v>
      </c>
      <c r="B1793" s="6">
        <f t="shared" si="39"/>
        <v>17961</v>
      </c>
    </row>
    <row r="1794" spans="1:2" ht="12.75">
      <c r="A1794">
        <f t="shared" si="40"/>
        <v>-8.087816407008253</v>
      </c>
      <c r="B1794" s="6">
        <f t="shared" si="39"/>
        <v>18061</v>
      </c>
    </row>
    <row r="1795" spans="1:2" ht="12.75">
      <c r="A1795">
        <f t="shared" si="40"/>
        <v>-8.153714189929321</v>
      </c>
      <c r="B1795" s="6">
        <f t="shared" si="39"/>
        <v>18161</v>
      </c>
    </row>
    <row r="1796" spans="1:2" ht="12.75">
      <c r="A1796">
        <f t="shared" si="40"/>
        <v>-8.219476084774831</v>
      </c>
      <c r="B1796" s="6">
        <f t="shared" si="39"/>
        <v>18261</v>
      </c>
    </row>
    <row r="1797" spans="1:2" ht="12.75">
      <c r="A1797">
        <f t="shared" si="40"/>
        <v>-8.285101407299386</v>
      </c>
      <c r="B1797" s="6">
        <f t="shared" si="39"/>
        <v>18361</v>
      </c>
    </row>
    <row r="1798" spans="1:2" ht="12.75">
      <c r="A1798">
        <f t="shared" si="40"/>
        <v>-8.350589505715188</v>
      </c>
      <c r="B1798" s="6">
        <f t="shared" si="39"/>
        <v>18461</v>
      </c>
    </row>
    <row r="1799" spans="1:2" ht="12.75">
      <c r="A1799">
        <f t="shared" si="40"/>
        <v>-8.41593975987508</v>
      </c>
      <c r="B1799" s="6">
        <f t="shared" si="39"/>
        <v>18561</v>
      </c>
    </row>
    <row r="1800" spans="1:2" ht="12.75">
      <c r="A1800">
        <f t="shared" si="40"/>
        <v>-8.481151580473433</v>
      </c>
      <c r="B1800" s="6">
        <f t="shared" si="39"/>
        <v>18661</v>
      </c>
    </row>
    <row r="1801" spans="1:2" ht="12.75">
      <c r="A1801">
        <f t="shared" si="40"/>
        <v>-8.546224408264498</v>
      </c>
      <c r="B1801" s="6">
        <f t="shared" si="39"/>
        <v>18761</v>
      </c>
    </row>
    <row r="1802" spans="1:2" ht="12.75">
      <c r="A1802">
        <f t="shared" si="40"/>
        <v>-8.61115771329797</v>
      </c>
      <c r="B1802" s="6">
        <f>B1801+100</f>
        <v>18861</v>
      </c>
    </row>
    <row r="1803" spans="1:2" ht="12.75">
      <c r="A1803">
        <f t="shared" si="40"/>
        <v>-8.675950994171407</v>
      </c>
      <c r="B1803" s="6">
        <f>B1802+100</f>
        <v>18961</v>
      </c>
    </row>
    <row r="1804" spans="1:2" ht="12.75">
      <c r="A1804">
        <f t="shared" si="40"/>
        <v>-8.740603777299187</v>
      </c>
      <c r="B1804" s="6">
        <f>B1803+100</f>
        <v>19061</v>
      </c>
    </row>
    <row r="1805" spans="1:2" ht="12.75">
      <c r="A1805">
        <f t="shared" si="40"/>
        <v>-8.805115616197748</v>
      </c>
      <c r="B1805" s="6">
        <f>B1804+100</f>
        <v>19161</v>
      </c>
    </row>
    <row r="1806" spans="1:2" ht="12.75">
      <c r="A1806">
        <f t="shared" si="40"/>
        <v>-8.8694860907867</v>
      </c>
      <c r="B1806" s="6">
        <f>B1805+100</f>
        <v>19261</v>
      </c>
    </row>
    <row r="1807" spans="1:2" ht="12.75">
      <c r="A1807">
        <f t="shared" si="40"/>
        <v>-8.933714806705634</v>
      </c>
      <c r="B1807" s="6">
        <f>B1806+100</f>
        <v>19361</v>
      </c>
    </row>
    <row r="1808" spans="1:2" ht="12.75">
      <c r="A1808">
        <f t="shared" si="40"/>
        <v>-8.997801394646205</v>
      </c>
      <c r="B1808" s="6">
        <f>B1807+100</f>
        <v>19461</v>
      </c>
    </row>
    <row r="1809" spans="1:2" ht="12.75">
      <c r="A1809">
        <f t="shared" si="40"/>
        <v>-9.061745509699282</v>
      </c>
      <c r="B1809" s="6">
        <f>B1808+100</f>
        <v>19561</v>
      </c>
    </row>
    <row r="1810" spans="1:2" ht="12.75">
      <c r="A1810">
        <f t="shared" si="40"/>
        <v>-9.125546830716825</v>
      </c>
      <c r="B1810" s="6">
        <f>B1809+100</f>
        <v>19661</v>
      </c>
    </row>
    <row r="1811" spans="1:2" ht="12.75">
      <c r="A1811">
        <f t="shared" si="40"/>
        <v>-9.189205059688208</v>
      </c>
      <c r="B1811" s="6">
        <f>B1810+100</f>
        <v>19761</v>
      </c>
    </row>
    <row r="1812" spans="1:2" ht="12.75">
      <c r="A1812">
        <f t="shared" si="40"/>
        <v>-9.252719921130712</v>
      </c>
      <c r="B1812" s="6">
        <f>B1811+100</f>
        <v>19861</v>
      </c>
    </row>
    <row r="1813" spans="1:2" ht="12.75">
      <c r="A1813">
        <f t="shared" si="40"/>
        <v>-9.31609116149388</v>
      </c>
      <c r="B1813" s="6">
        <f>B1812+100</f>
        <v>19961</v>
      </c>
    </row>
    <row r="1814" spans="1:2" ht="12.75">
      <c r="A1814">
        <f t="shared" si="40"/>
        <v>-9.379318548577508</v>
      </c>
      <c r="B1814" s="6">
        <f>B1813+100</f>
        <v>20061</v>
      </c>
    </row>
    <row r="1815" spans="1:2" ht="12.75">
      <c r="A1815">
        <f t="shared" si="40"/>
        <v>-9.442401870962915</v>
      </c>
      <c r="B1815" s="6">
        <f>B1814+100</f>
        <v>20161</v>
      </c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2015-09-24T22:17:16Z</dcterms:modified>
  <cp:category/>
  <cp:version/>
  <cp:contentType/>
  <cp:contentStatus/>
</cp:coreProperties>
</file>