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8" yWindow="36" windowWidth="4032" windowHeight="6216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_Cir1">'[1]Calcoli'!#REF!</definedName>
    <definedName name="_Cir2">#REF!</definedName>
    <definedName name="_Cir3">#REF!</definedName>
    <definedName name="_Crr2">#REF!</definedName>
    <definedName name="_Crr3">#REF!</definedName>
    <definedName name="_Lam1">'[3]Calcoli'!#REF!</definedName>
    <definedName name="_Lam2">'[3]Calcoli'!#REF!</definedName>
    <definedName name="_Lam3">#REF!</definedName>
    <definedName name="_MA1">'[1]Calcoli'!#REF!</definedName>
    <definedName name="_MA2">'[1]Calcoli'!#REF!</definedName>
    <definedName name="_Ni1">'[3]Calcoli'!#REF!</definedName>
    <definedName name="_Ni2">'[3]Calcoli'!#REF!</definedName>
    <definedName name="_Ni3">'[3]Calcoli'!#REF!</definedName>
    <definedName name="_Ni4">'[3]Calcoli'!#REF!</definedName>
    <definedName name="_Ni5">'[3]Calcoli'!#REF!</definedName>
    <definedName name="_Ni6">'[3]Calcoli'!#REF!</definedName>
    <definedName name="_Phi1">'[1]Calcoli'!$F$15</definedName>
    <definedName name="_Phi2">'[3]Calcoli'!#REF!</definedName>
    <definedName name="_Pr1">'[1]Calcoli'!#REF!</definedName>
    <definedName name="_Pr2">'[1]Calcoli'!#REF!</definedName>
    <definedName name="_Pr3">'[1]Calcoli'!#REF!</definedName>
    <definedName name="_Pr4">'[1]Calcoli'!#REF!</definedName>
    <definedName name="_Pr5">'[1]Calcoli'!#REF!</definedName>
    <definedName name="_Pr6">'[1]Calcoli'!#REF!</definedName>
    <definedName name="_Ps1">#REF!</definedName>
    <definedName name="_Ps2">#REF!</definedName>
    <definedName name="_Re1">'[1]Calcoli'!#REF!</definedName>
    <definedName name="_Re2">'[1]Calcoli'!#REF!</definedName>
    <definedName name="_Re3">'[1]Calcoli'!#REF!</definedName>
    <definedName name="_Re4">'[1]Calcoli'!#REF!</definedName>
    <definedName name="_Re5">'[1]Calcoli'!#REF!</definedName>
    <definedName name="_Sup1">'Calcoli'!#REF!</definedName>
    <definedName name="_Sup2">'Calcoli'!#REF!</definedName>
    <definedName name="_Sup3">'Calcoli'!#REF!</definedName>
    <definedName name="_Tau1">'Calcoli'!#REF!</definedName>
    <definedName name="_Tau2">'Calcoli'!#REF!</definedName>
    <definedName name="_Tit1">'[3]Calcoli'!#REF!</definedName>
    <definedName name="_TT1">'[1]Calcoli'!$B$12</definedName>
    <definedName name="_TT2">'[1]Calcoli'!$B$13</definedName>
    <definedName name="_UU1">'[1]Calcoli'!#REF!</definedName>
    <definedName name="_UU2">'[1]Calcoli'!#REF!</definedName>
    <definedName name="_UU3">'[1]Calcoli'!#REF!</definedName>
    <definedName name="_UU4">'[1]Calcoli'!#REF!</definedName>
    <definedName name="_UU5">'[1]Calcoli'!#REF!</definedName>
    <definedName name="_xx1">'[3]Calcoli'!#REF!</definedName>
    <definedName name="_xx2">'[3]Calcoli'!#REF!</definedName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p">'Principale'!#REF!</definedName>
    <definedName name="cpa">'Calcoli'!#REF!</definedName>
    <definedName name="Crfilo">#REF!</definedName>
    <definedName name="Crpalo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el">'Calcoli'!#REF!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filo">'[3]Calcoli'!#REF!</definedName>
    <definedName name="Repalo">'[3]Calcoli'!#REF!</definedName>
    <definedName name="Rho">'Principale'!#REF!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fin">'Calcoli'!#REF!</definedName>
    <definedName name="XX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<sst xmlns="http://schemas.openxmlformats.org/spreadsheetml/2006/main" count="56" uniqueCount="50">
  <si>
    <t>Matricola</t>
  </si>
  <si>
    <t>A</t>
  </si>
  <si>
    <t>B</t>
  </si>
  <si>
    <t>C</t>
  </si>
  <si>
    <t>D</t>
  </si>
  <si>
    <t>E</t>
  </si>
  <si>
    <t>F</t>
  </si>
  <si>
    <t>EF =</t>
  </si>
  <si>
    <t>Una sola risposta, se esatta dà +3, se errata dà -3</t>
  </si>
  <si>
    <t>Identificare la corretta definizione di temperatura di colore di una sorgente luminosa</t>
  </si>
  <si>
    <t>Esercizi (3 pt. cadauno se giusti, 0 pt. se errati o non fatti)</t>
  </si>
  <si>
    <t>La risposta deve contenere numero ed unità di misura, separati da uno spazio</t>
  </si>
  <si>
    <t>dB(A)</t>
  </si>
  <si>
    <t>Esame di Acustica+Illuminotecnica del 09/09/2016</t>
  </si>
  <si>
    <t>1) Quel è la corretta definizione della scala dei dB?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</si>
  <si>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10 volte il logaritmo naturale del rapporto fra due grandezze energetiche (quali Intensità, Densità di Energia, etc.)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</si>
  <si>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10 volte il logaritmo decimale del rapporto fra due grandezze energetiche (quali Intensità, Densità di Energia, etc.)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</si>
  <si>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20 volte il logaritmo naturale del rapporto fra due grandezze energetiche (quali Intensità, Densità di Energia, etc.)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</si>
  <si>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20 volte il logaritmo decimale del rapporto fra due grandezze energetiche (quali Intensità, Densità di Energia, etc.)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</si>
  <si>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10 volte il logaritmo decimale del rapporto fra due grandezze di campo (quali pressione sonora, velocità delle particelle, etc.)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</si>
  <si>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20 volte il logaritmo decimale del rapporto fra due grandezze di campo (quali pressione sonora, velocità delle particelle, etc.)</t>
    </r>
  </si>
  <si>
    <t>2) Indicare quali delle seguenti affermazioni sono vere, relative alla curva “A” di ponderazione</t>
  </si>
  <si>
    <r>
      <t>Ammesse risposte multiple - +2 in caso di risposta esatta, -2 per ciascuna risposta errata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</si>
  <si>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curva “A” è un filtro in banda d’ottava centrato sui 1000 Hz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</si>
  <si>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curva “A” è la risposta di un filtro elettronico che simula la sensibilità dell’orecchio umano al variare della frequenza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</si>
  <si>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curva “A” è una tabella contenente valori da sommare ai risultati dell’analisi in bande d’ottava per convertire i dB in dB(A)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</si>
  <si>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livello in dB(A) è ottenuto usando un fonometro, i livelli in dB sono invece ottenuti da un analizzatore di spettro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</si>
  <si>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livello in dB(A) rappresenta la media nel tempo di un fenomeno sonoro variabile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</si>
  <si>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livello complessivo in dB(A) è solitamente inferiore al corrispondente livello complessivo in dB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</si>
  <si>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la temperatura del filamento della lampadina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</si>
  <si>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una temperatura qualitativa, che indica luce “fredda”, quando è bassa, e luce “calda”, quando è elevata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</si>
  <si>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la temperatura del sole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</si>
  <si>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la temperatura di un corpo nero incandescente, che produce uno spettro di emissione simile a quello della sorgente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</si>
  <si>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la temperatura di un corpo incandescente dello stesso colore della sorgente luminosa</t>
    </r>
  </si>
  <si>
    <t>4) Che legame esiste fra flusso luminoso in Lumen ed Intensità Luminosa in Candele?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</si>
  <si>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Non esiste alcun legame, sono due grandezze diverse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</si>
  <si>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L’intensità luminosa cresce col quadrato del flusso luminoso.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</si>
  <si>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L’intensità luminosa è il rapporto fra flusso luminoso ed angolo solido (in sterad) entro cui il fascio luminoso viene proiettato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</si>
  <si>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L’illuminamento è il rapporto fra flusso luminoso ed intensità luminosa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</si>
  <si>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flusso luminoso e l’intensità luminosa sono inversamente proporzionali.</t>
    </r>
  </si>
  <si>
    <r>
      <t>L</t>
    </r>
    <r>
      <rPr>
        <vertAlign val="subscript"/>
        <sz val="9"/>
        <color indexed="8"/>
        <rFont val="Arial"/>
        <family val="2"/>
      </rPr>
      <t>p2</t>
    </r>
    <r>
      <rPr>
        <sz val="9"/>
        <color indexed="8"/>
        <rFont val="Arial"/>
        <family val="2"/>
      </rPr>
      <t xml:space="preserve"> =</t>
    </r>
  </si>
  <si>
    <t>6) A che distanza è caduto un fulmine, se il tuono arriva 1+F/3 s dopo il lampo?</t>
  </si>
  <si>
    <r>
      <t xml:space="preserve">7) Calcolare il  flusso  luminoso </t>
    </r>
    <r>
      <rPr>
        <b/>
        <sz val="9"/>
        <color indexed="8"/>
        <rFont val="Symbol"/>
        <family val="1"/>
      </rPr>
      <t>F</t>
    </r>
    <r>
      <rPr>
        <b/>
        <sz val="9"/>
        <color indexed="8"/>
        <rFont val="Arial"/>
        <family val="2"/>
      </rPr>
      <t xml:space="preserve"> prodotto da una lampada omnidirezionale sapendo che essa produce una intensità luminosa I di 400+F*20 Cd. </t>
    </r>
  </si>
  <si>
    <r>
      <t>5) Conoscendo il livello sonoro L</t>
    </r>
    <r>
      <rPr>
        <b/>
        <vertAlign val="subscript"/>
        <sz val="9"/>
        <color indexed="8"/>
        <rFont val="Arial"/>
        <family val="2"/>
      </rPr>
      <t>p1</t>
    </r>
    <r>
      <rPr>
        <b/>
        <sz val="9"/>
        <color indexed="8"/>
        <rFont val="Arial"/>
        <family val="2"/>
      </rPr>
      <t>alla distanza di m 10+E dall’asse di una strada, che è pari a 70+F dB(A), determinare il livello sonoro L</t>
    </r>
    <r>
      <rPr>
        <b/>
        <vertAlign val="subscript"/>
        <sz val="9"/>
        <color indexed="8"/>
        <rFont val="Arial"/>
        <family val="2"/>
      </rPr>
      <t>p2</t>
    </r>
    <r>
      <rPr>
        <b/>
        <sz val="9"/>
        <color indexed="8"/>
        <rFont val="Arial"/>
        <family val="2"/>
      </rPr>
      <t xml:space="preserve"> alla distanza di 50+D*4 m.  </t>
    </r>
  </si>
  <si>
    <r>
      <t xml:space="preserve">8) Un luxmetro posto sul tetto di una casa misura un valore di E=1000+F*100 Lux. Un secondo luxmetro posto all’interno di una stanza misura un valore E=20+E Lux. Determinare il fattore di luce diurna </t>
    </r>
    <r>
      <rPr>
        <b/>
        <sz val="9"/>
        <color indexed="8"/>
        <rFont val="Symbol"/>
        <family val="1"/>
      </rPr>
      <t>h</t>
    </r>
    <r>
      <rPr>
        <b/>
        <sz val="9"/>
        <color indexed="8"/>
        <rFont val="Arial"/>
        <family val="2"/>
      </rPr>
      <t xml:space="preserve"> , in %.</t>
    </r>
  </si>
  <si>
    <r>
      <t>h</t>
    </r>
    <r>
      <rPr>
        <i/>
        <sz val="9"/>
        <color indexed="8"/>
        <rFont val="Arial"/>
        <family val="2"/>
      </rPr>
      <t xml:space="preserve"> =</t>
    </r>
  </si>
  <si>
    <t>F =</t>
  </si>
  <si>
    <t>Lumen</t>
  </si>
  <si>
    <t>x =</t>
  </si>
  <si>
    <t>m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</si>
</sst>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b/>
      <vertAlign val="subscript"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b/>
      <sz val="9"/>
      <color indexed="8"/>
      <name val="Symbol"/>
      <family val="1"/>
    </font>
    <font>
      <sz val="9"/>
      <color indexed="8"/>
      <name val="Symbol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 horizontal="left" vertical="center" indent="4"/>
    </xf>
    <xf numFmtId="0" fontId="48" fillId="33" borderId="0" xfId="0" applyFont="1" applyFill="1" applyAlignment="1">
      <alignment horizontal="left" vertical="center" indent="4"/>
    </xf>
    <xf numFmtId="0" fontId="49" fillId="0" borderId="0" xfId="0" applyFont="1" applyAlignment="1">
      <alignment vertical="center"/>
    </xf>
    <xf numFmtId="0" fontId="50" fillId="34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wrapText="1"/>
    </xf>
    <xf numFmtId="0" fontId="48" fillId="0" borderId="0" xfId="0" applyFont="1" applyFill="1" applyAlignment="1">
      <alignment horizontal="left" vertical="center" indent="4"/>
    </xf>
    <xf numFmtId="0" fontId="0" fillId="0" borderId="0" xfId="0" applyFill="1" applyAlignment="1">
      <alignment/>
    </xf>
    <xf numFmtId="0" fontId="49" fillId="0" borderId="0" xfId="0" applyFont="1" applyAlignment="1">
      <alignment vertical="center" wrapText="1"/>
    </xf>
    <xf numFmtId="0" fontId="51" fillId="0" borderId="10" xfId="0" applyFont="1" applyBorder="1" applyAlignment="1">
      <alignment horizontal="right" vertical="center"/>
    </xf>
    <xf numFmtId="169" fontId="0" fillId="0" borderId="11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52" fillId="0" borderId="10" xfId="0" applyFont="1" applyBorder="1" applyAlignment="1">
      <alignment horizontal="right" vertical="center"/>
    </xf>
    <xf numFmtId="0" fontId="0" fillId="0" borderId="12" xfId="0" applyBorder="1" applyAlignment="1">
      <alignment/>
    </xf>
    <xf numFmtId="1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1"/>
  <sheetViews>
    <sheetView tabSelected="1" zoomScale="155" zoomScaleNormal="155" zoomScalePageLayoutView="0" workbookViewId="0" topLeftCell="A1">
      <selection activeCell="A41" sqref="A41:G41"/>
    </sheetView>
  </sheetViews>
  <sheetFormatPr defaultColWidth="8.7109375" defaultRowHeight="12.75" customHeight="1"/>
  <cols>
    <col min="1" max="1" width="20.7109375" style="0" customWidth="1"/>
    <col min="2" max="2" width="10.7109375" style="0" customWidth="1"/>
    <col min="3" max="3" width="8.7109375" style="0" customWidth="1"/>
    <col min="4" max="5" width="9.140625" style="0" bestFit="1" customWidth="1"/>
    <col min="6" max="6" width="8.7109375" style="0" customWidth="1"/>
    <col min="7" max="7" width="14.28125" style="0" customWidth="1"/>
  </cols>
  <sheetData>
    <row r="1" ht="12.75" customHeight="1">
      <c r="A1" s="1" t="s">
        <v>13</v>
      </c>
    </row>
    <row r="3" spans="1:2" ht="12.75" customHeight="1">
      <c r="A3" t="s">
        <v>0</v>
      </c>
      <c r="B3" s="2">
        <v>250455</v>
      </c>
    </row>
    <row r="4" spans="4:5" ht="12.75" customHeight="1">
      <c r="D4" s="4"/>
      <c r="E4" s="4"/>
    </row>
    <row r="5" ht="12.75" customHeight="1">
      <c r="A5" s="9" t="s">
        <v>14</v>
      </c>
    </row>
    <row r="6" ht="12.75" customHeight="1">
      <c r="A6" s="10" t="s">
        <v>8</v>
      </c>
    </row>
    <row r="7" ht="12.75" customHeight="1">
      <c r="A7" s="7" t="s">
        <v>15</v>
      </c>
    </row>
    <row r="8" spans="1:9" ht="12.75" customHeight="1">
      <c r="A8" s="8" t="s">
        <v>16</v>
      </c>
      <c r="B8" s="6"/>
      <c r="C8" s="6"/>
      <c r="D8" s="6"/>
      <c r="E8" s="6"/>
      <c r="F8" s="6"/>
      <c r="G8" s="6"/>
      <c r="H8" s="6"/>
      <c r="I8" s="6"/>
    </row>
    <row r="9" ht="12.75" customHeight="1">
      <c r="A9" s="7" t="s">
        <v>17</v>
      </c>
    </row>
    <row r="10" ht="12.75" customHeight="1">
      <c r="A10" s="7" t="s">
        <v>18</v>
      </c>
    </row>
    <row r="11" ht="12.75" customHeight="1">
      <c r="A11" s="7" t="s">
        <v>19</v>
      </c>
    </row>
    <row r="12" spans="1:9" ht="12.75" customHeight="1">
      <c r="A12" s="8" t="s">
        <v>20</v>
      </c>
      <c r="B12" s="6"/>
      <c r="C12" s="6"/>
      <c r="D12" s="6"/>
      <c r="E12" s="6"/>
      <c r="F12" s="6"/>
      <c r="G12" s="6"/>
      <c r="H12" s="6"/>
      <c r="I12" s="6"/>
    </row>
    <row r="13" ht="12.75" customHeight="1">
      <c r="A13" s="9"/>
    </row>
    <row r="14" ht="12.75" customHeight="1">
      <c r="A14" s="9" t="s">
        <v>21</v>
      </c>
    </row>
    <row r="15" ht="12.75" customHeight="1">
      <c r="A15" s="10" t="s">
        <v>22</v>
      </c>
    </row>
    <row r="16" ht="12.75" customHeight="1">
      <c r="A16" s="7" t="s">
        <v>23</v>
      </c>
    </row>
    <row r="17" spans="1:9" ht="12.75" customHeight="1">
      <c r="A17" s="8" t="s">
        <v>24</v>
      </c>
      <c r="B17" s="6"/>
      <c r="C17" s="6"/>
      <c r="D17" s="6"/>
      <c r="E17" s="6"/>
      <c r="F17" s="6"/>
      <c r="G17" s="6"/>
      <c r="H17" s="6"/>
      <c r="I17" s="6"/>
    </row>
    <row r="18" spans="1:9" ht="12.75" customHeight="1">
      <c r="A18" s="8" t="s">
        <v>25</v>
      </c>
      <c r="B18" s="6"/>
      <c r="C18" s="6"/>
      <c r="D18" s="6"/>
      <c r="E18" s="6"/>
      <c r="F18" s="6"/>
      <c r="G18" s="6"/>
      <c r="H18" s="6"/>
      <c r="I18" s="6"/>
    </row>
    <row r="19" ht="12.75" customHeight="1">
      <c r="A19" s="7" t="s">
        <v>26</v>
      </c>
    </row>
    <row r="20" ht="12.75" customHeight="1">
      <c r="A20" s="7" t="s">
        <v>27</v>
      </c>
    </row>
    <row r="21" spans="1:8" ht="12.75" customHeight="1">
      <c r="A21" s="8" t="s">
        <v>28</v>
      </c>
      <c r="B21" s="6"/>
      <c r="C21" s="6"/>
      <c r="D21" s="6"/>
      <c r="E21" s="6"/>
      <c r="F21" s="6"/>
      <c r="G21" s="6"/>
      <c r="H21" s="6"/>
    </row>
    <row r="22" s="15" customFormat="1" ht="12.75" customHeight="1">
      <c r="A22" s="14"/>
    </row>
    <row r="23" ht="12.75" customHeight="1">
      <c r="A23" s="9" t="s">
        <v>9</v>
      </c>
    </row>
    <row r="24" ht="12.75" customHeight="1">
      <c r="A24" s="11" t="s">
        <v>8</v>
      </c>
    </row>
    <row r="25" ht="12.75" customHeight="1">
      <c r="A25" s="7" t="s">
        <v>29</v>
      </c>
    </row>
    <row r="26" ht="12.75" customHeight="1">
      <c r="A26" s="7" t="s">
        <v>30</v>
      </c>
    </row>
    <row r="27" ht="12.75" customHeight="1">
      <c r="A27" s="7" t="s">
        <v>31</v>
      </c>
    </row>
    <row r="28" spans="1:9" ht="12.75" customHeight="1">
      <c r="A28" s="8" t="s">
        <v>32</v>
      </c>
      <c r="B28" s="6"/>
      <c r="C28" s="6"/>
      <c r="D28" s="6"/>
      <c r="E28" s="6"/>
      <c r="F28" s="6"/>
      <c r="G28" s="6"/>
      <c r="H28" s="6"/>
      <c r="I28" s="6"/>
    </row>
    <row r="29" ht="12.75" customHeight="1">
      <c r="A29" s="7" t="s">
        <v>33</v>
      </c>
    </row>
    <row r="30" ht="12.75" customHeight="1">
      <c r="A30" s="9"/>
    </row>
    <row r="31" ht="12.75" customHeight="1">
      <c r="A31" s="9" t="s">
        <v>34</v>
      </c>
    </row>
    <row r="32" ht="12.75" customHeight="1">
      <c r="A32" s="10" t="s">
        <v>8</v>
      </c>
    </row>
    <row r="33" ht="12.75" customHeight="1">
      <c r="A33" s="7" t="s">
        <v>35</v>
      </c>
    </row>
    <row r="34" ht="12.75" customHeight="1">
      <c r="A34" s="7" t="s">
        <v>36</v>
      </c>
    </row>
    <row r="35" spans="1:9" ht="12.75" customHeight="1">
      <c r="A35" s="8" t="s">
        <v>37</v>
      </c>
      <c r="B35" s="6"/>
      <c r="C35" s="6"/>
      <c r="D35" s="6"/>
      <c r="E35" s="6"/>
      <c r="F35" s="6"/>
      <c r="G35" s="6"/>
      <c r="H35" s="6"/>
      <c r="I35" s="6"/>
    </row>
    <row r="36" ht="12.75" customHeight="1">
      <c r="A36" s="7" t="s">
        <v>38</v>
      </c>
    </row>
    <row r="37" ht="12.75" customHeight="1">
      <c r="A37" s="7" t="s">
        <v>39</v>
      </c>
    </row>
    <row r="38" ht="12.75" customHeight="1">
      <c r="A38" s="9"/>
    </row>
    <row r="39" ht="12.75" customHeight="1">
      <c r="A39" s="9" t="s">
        <v>10</v>
      </c>
    </row>
    <row r="40" ht="12.75" customHeight="1">
      <c r="A40" s="12"/>
    </row>
    <row r="41" spans="1:7" ht="31.5" customHeight="1" thickBot="1">
      <c r="A41" s="16" t="s">
        <v>43</v>
      </c>
      <c r="B41" s="13"/>
      <c r="C41" s="13"/>
      <c r="D41" s="13"/>
      <c r="E41" s="13"/>
      <c r="F41" s="13"/>
      <c r="G41" s="13"/>
    </row>
    <row r="42" spans="1:8" ht="12.75" customHeight="1" thickBot="1">
      <c r="A42" s="11" t="s">
        <v>11</v>
      </c>
      <c r="F42" s="17" t="s">
        <v>40</v>
      </c>
      <c r="G42" s="18">
        <f>70+F-10*LOG10((50+D*4)/(10+E))</f>
        <v>68.56547323513813</v>
      </c>
      <c r="H42" s="19" t="s">
        <v>12</v>
      </c>
    </row>
    <row r="43" ht="12.75" customHeight="1">
      <c r="A43" s="12"/>
    </row>
    <row r="44" ht="12.75" customHeight="1" thickBot="1">
      <c r="A44" s="9" t="s">
        <v>41</v>
      </c>
    </row>
    <row r="45" spans="1:8" ht="12.75" customHeight="1" thickBot="1">
      <c r="A45" s="11" t="s">
        <v>11</v>
      </c>
      <c r="F45" s="17" t="s">
        <v>48</v>
      </c>
      <c r="G45" s="22">
        <f>340*(1+F/3)</f>
        <v>906.6666666666667</v>
      </c>
      <c r="H45" s="19" t="s">
        <v>49</v>
      </c>
    </row>
    <row r="46" ht="12.75" customHeight="1">
      <c r="A46" s="11"/>
    </row>
    <row r="47" spans="1:7" ht="24.75" customHeight="1" thickBot="1">
      <c r="A47" s="16" t="s">
        <v>42</v>
      </c>
      <c r="B47" s="13"/>
      <c r="C47" s="13"/>
      <c r="D47" s="13"/>
      <c r="E47" s="13"/>
      <c r="F47" s="13"/>
      <c r="G47" s="13"/>
    </row>
    <row r="48" spans="1:8" ht="12.75" customHeight="1" thickBot="1">
      <c r="A48" s="11" t="s">
        <v>11</v>
      </c>
      <c r="F48" s="20" t="s">
        <v>46</v>
      </c>
      <c r="G48" s="18">
        <f>(400+F*20)*4*PI()</f>
        <v>6283.185307179586</v>
      </c>
      <c r="H48" s="19" t="s">
        <v>47</v>
      </c>
    </row>
    <row r="49" ht="12.75" customHeight="1">
      <c r="A49" s="12"/>
    </row>
    <row r="50" spans="1:7" ht="39" customHeight="1" thickBot="1">
      <c r="A50" s="16" t="s">
        <v>44</v>
      </c>
      <c r="B50" s="13"/>
      <c r="C50" s="13"/>
      <c r="D50" s="13"/>
      <c r="E50" s="13"/>
      <c r="F50" s="13"/>
      <c r="G50" s="13"/>
    </row>
    <row r="51" spans="1:8" ht="12.75" customHeight="1" thickBot="1">
      <c r="A51" s="11" t="s">
        <v>11</v>
      </c>
      <c r="F51" s="20" t="s">
        <v>45</v>
      </c>
      <c r="G51" s="23">
        <f>(20+E)/(1000+F*100)</f>
        <v>0.016666666666666666</v>
      </c>
      <c r="H51" s="21"/>
    </row>
  </sheetData>
  <sheetProtection/>
  <mergeCells count="3">
    <mergeCell ref="A41:G41"/>
    <mergeCell ref="A47:G47"/>
    <mergeCell ref="A50:G50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8.7109375" defaultRowHeight="12.75" customHeight="1"/>
  <cols>
    <col min="1" max="1" width="13.7109375" style="0" customWidth="1"/>
    <col min="2" max="2" width="12.28125" style="0" bestFit="1" customWidth="1"/>
    <col min="3" max="3" width="8.7109375" style="0" customWidth="1"/>
    <col min="4" max="4" width="10.28125" style="0" customWidth="1"/>
    <col min="5" max="5" width="12.28125" style="0" bestFit="1" customWidth="1"/>
    <col min="6" max="8" width="8.7109375" style="0" customWidth="1"/>
    <col min="9" max="9" width="11.1406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250455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5</v>
      </c>
    </row>
    <row r="4" spans="1:5" ht="12.75" customHeight="1">
      <c r="A4" t="s">
        <v>3</v>
      </c>
      <c r="B4">
        <f>INT((B1-B2*100000-B3*10000)/1000)</f>
        <v>0</v>
      </c>
      <c r="D4" s="5" t="s">
        <v>7</v>
      </c>
      <c r="E4">
        <f>E*10+F</f>
        <v>55</v>
      </c>
    </row>
    <row r="5" spans="1:2" ht="12.75" customHeight="1">
      <c r="A5" t="s">
        <v>4</v>
      </c>
      <c r="B5">
        <f>INT((B1-B2*100000-B3*10000-B4*1000)/100)</f>
        <v>4</v>
      </c>
    </row>
    <row r="6" spans="1:2" ht="12.75" customHeight="1">
      <c r="A6" t="s">
        <v>5</v>
      </c>
      <c r="B6">
        <f>INT((B1-B2*100000-B3*10000-B4*1000-B5*100)/10)</f>
        <v>5</v>
      </c>
    </row>
    <row r="7" spans="1:4" ht="12.75" customHeight="1">
      <c r="A7" t="s">
        <v>6</v>
      </c>
      <c r="B7">
        <f>INT((B1-B2*100000-B3*10000-B4*1000-B5*100-B6*10))</f>
        <v>5</v>
      </c>
      <c r="D7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2016-09-09T13:22:44Z</dcterms:modified>
  <cp:category/>
  <cp:version/>
  <cp:contentType/>
  <cp:contentStatus/>
</cp:coreProperties>
</file>