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480" yWindow="36" windowWidth="11292" windowHeight="5988" activeTab="0"/>
  </bookViews>
  <sheets>
    <sheet name="Principale" sheetId="1" r:id="rId1"/>
    <sheet name="Calcoli" sheetId="2" r:id="rId2"/>
  </sheets>
  <externalReferences>
    <externalReference r:id="rId5"/>
    <externalReference r:id="rId6"/>
    <externalReference r:id="rId7"/>
  </externalReferences>
  <definedNames>
    <definedName name="A">'Calcoli'!$B$2</definedName>
    <definedName name="AA">'Calcoli'!#REF!</definedName>
    <definedName name="AB">'Calcoli'!$E$2</definedName>
    <definedName name="Area">'Calcoli'!#REF!</definedName>
    <definedName name="B">'Calcoli'!$B$3</definedName>
    <definedName name="BC">'Calcoli'!$E$5</definedName>
    <definedName name="BCDEF">'Calcoli'!$E$6</definedName>
    <definedName name="Beta">'Calcoli'!#REF!</definedName>
    <definedName name="CC">'Calcoli'!$B$4</definedName>
    <definedName name="CD">'Calcoli'!$E$3</definedName>
    <definedName name="Cir1">'[1]Calcoli'!#REF!</definedName>
    <definedName name="Cir2">#REF!</definedName>
    <definedName name="Cir3">#REF!</definedName>
    <definedName name="cp">'Calcoli'!#REF!</definedName>
    <definedName name="cpa">'Calcoli'!#REF!</definedName>
    <definedName name="Crfilo">#REF!</definedName>
    <definedName name="Crpalo">#REF!</definedName>
    <definedName name="Crr2">#REF!</definedName>
    <definedName name="Crr3">#REF!</definedName>
    <definedName name="cvn">'[1]Calcoli'!#REF!</definedName>
    <definedName name="cvo">'[1]Calcoli'!#REF!</definedName>
    <definedName name="Cx">'Calcoli'!#REF!</definedName>
    <definedName name="D">'Calcoli'!$B$5</definedName>
    <definedName name="DD">'Calcoli'!#REF!</definedName>
    <definedName name="DE">'[2]Calcoli'!$E$6</definedName>
    <definedName name="DeltaP">'Calcoli'!#REF!</definedName>
    <definedName name="Dest">'Calcoli'!#REF!</definedName>
    <definedName name="Dfilo">'[3]Calcoli'!#REF!</definedName>
    <definedName name="DIA">'Calcoli'!#REF!</definedName>
    <definedName name="Diam">'Calcoli'!#REF!</definedName>
    <definedName name="dist">'Calcoli'!#REF!</definedName>
    <definedName name="Dpalo">'[3]Calcoli'!#REF!</definedName>
    <definedName name="DT">'[3]Calcoli'!#REF!</definedName>
    <definedName name="DTml">'Calcoli'!#REF!</definedName>
    <definedName name="DTml_Qp">'Calcoli'!#REF!</definedName>
    <definedName name="E">'Calcoli'!$B$6</definedName>
    <definedName name="EF">'Calcoli'!$E$4</definedName>
    <definedName name="F">'Calcoli'!$B$7</definedName>
    <definedName name="h">'Calcoli'!#REF!</definedName>
    <definedName name="h.gjdgxs" localSheetId="0">'Principale'!#REF!</definedName>
    <definedName name="hconv">'[3]Calcoli'!#REF!</definedName>
    <definedName name="he">'Calcoli'!#REF!</definedName>
    <definedName name="hest">'Calcoli'!#REF!</definedName>
    <definedName name="hi">'Calcoli'!#REF!</definedName>
    <definedName name="hl">#REF!</definedName>
    <definedName name="K">'Calcoli'!#REF!</definedName>
    <definedName name="Ktot">'[3]Calcoli'!#REF!</definedName>
    <definedName name="L">'Calcoli'!#REF!</definedName>
    <definedName name="Lam1">'[3]Calcoli'!#REF!</definedName>
    <definedName name="Lam2">'[3]Calcoli'!#REF!</definedName>
    <definedName name="Lam3">#REF!</definedName>
    <definedName name="Lambda">'Calcoli'!#REF!</definedName>
    <definedName name="Lambda1">'Calcoli'!#REF!</definedName>
    <definedName name="Lambda2">'Calcoli'!#REF!</definedName>
    <definedName name="lambda3">'[3]Calcoli'!#REF!</definedName>
    <definedName name="Lambdai">'Calcoli'!#REF!</definedName>
    <definedName name="Lamda1">'Calcoli'!#REF!</definedName>
    <definedName name="Lep">'[1]Calcoli'!#REF!</definedName>
    <definedName name="Leq">'[1]Calcoli'!#REF!</definedName>
    <definedName name="LL">'Calcoli'!#REF!</definedName>
    <definedName name="Lp">'Calcoli'!#REF!</definedName>
    <definedName name="Ltot">'Calcoli'!#REF!</definedName>
    <definedName name="Lw">'Calcoli'!#REF!</definedName>
    <definedName name="Lwa">'Calcoli'!#REF!</definedName>
    <definedName name="M">'Calcoli'!#REF!</definedName>
    <definedName name="MA1">'[1]Calcoli'!#REF!</definedName>
    <definedName name="MA2">'[1]Calcoli'!#REF!</definedName>
    <definedName name="Macqua">'Calcoli'!#REF!</definedName>
    <definedName name="Maria">'Calcoli'!#REF!</definedName>
    <definedName name="Mavio">'[1]Calcoli'!$F$13</definedName>
    <definedName name="Mn">'[3]Calcoli'!#REF!</definedName>
    <definedName name="Mo">'[3]Calcoli'!#REF!</definedName>
    <definedName name="Mpunto">'Calcoli'!#REF!</definedName>
    <definedName name="Mtot">'[3]Calcoli'!#REF!</definedName>
    <definedName name="N">'Calcoli'!#REF!</definedName>
    <definedName name="Ni">#REF!</definedName>
    <definedName name="Ni1">'[3]Calcoli'!#REF!</definedName>
    <definedName name="Ni2">'[3]Calcoli'!#REF!</definedName>
    <definedName name="Ni3">'[3]Calcoli'!#REF!</definedName>
    <definedName name="Ni4">'[3]Calcoli'!#REF!</definedName>
    <definedName name="Ni5">'[3]Calcoli'!#REF!</definedName>
    <definedName name="Ni6">'[3]Calcoli'!#REF!</definedName>
    <definedName name="Niaria">'Calcoli'!#REF!</definedName>
    <definedName name="Nices">'[3]Calcoli'!#REF!</definedName>
    <definedName name="Niinf">'Calcoli'!#REF!</definedName>
    <definedName name="Nipar">#REF!</definedName>
    <definedName name="Nu">'Calcoli'!#REF!</definedName>
    <definedName name="Omega">'Principale'!#REF!</definedName>
    <definedName name="p_atm">'Calcoli'!#REF!</definedName>
    <definedName name="patm">'Calcoli'!#REF!</definedName>
    <definedName name="Pfin">'Calcoli'!#REF!</definedName>
    <definedName name="Phi">'Calcoli'!#REF!</definedName>
    <definedName name="Phi1">'[1]Calcoli'!$F$15</definedName>
    <definedName name="Phi2">'[3]Calcoli'!#REF!</definedName>
    <definedName name="Phifin">'[1]Calcoli'!#REF!</definedName>
    <definedName name="Piniz">'Calcoli'!#REF!</definedName>
    <definedName name="Pn">'[1]Calcoli'!#REF!</definedName>
    <definedName name="Po">'[1]Calcoli'!#REF!</definedName>
    <definedName name="Portata">'[3]Calcoli'!#REF!</definedName>
    <definedName name="Pout">'Calcoli'!#REF!</definedName>
    <definedName name="Pr">#REF!</definedName>
    <definedName name="Pr1">'[1]Calcoli'!#REF!</definedName>
    <definedName name="Pr2">'[1]Calcoli'!#REF!</definedName>
    <definedName name="Pr3">'[1]Calcoli'!#REF!</definedName>
    <definedName name="Pr4">'[1]Calcoli'!#REF!</definedName>
    <definedName name="Pr5">'[1]Calcoli'!#REF!</definedName>
    <definedName name="Pr6">'[1]Calcoli'!#REF!</definedName>
    <definedName name="prel">'Calcoli'!#REF!</definedName>
    <definedName name="Ps1">#REF!</definedName>
    <definedName name="Ps2">#REF!</definedName>
    <definedName name="Psat">'Calcoli'!#REF!</definedName>
    <definedName name="Psfin">#REF!</definedName>
    <definedName name="Q">'Calcoli'!#REF!</definedName>
    <definedName name="Q_2">'Calcoli'!#REF!</definedName>
    <definedName name="Qc">'Calcoli'!#REF!</definedName>
    <definedName name="Qm">'Calcoli'!#REF!</definedName>
    <definedName name="Qp">'Calcoli'!#REF!</definedName>
    <definedName name="Qpunto">'Calcoli'!#REF!</definedName>
    <definedName name="Qscamb">'[3]Calcoli'!#REF!</definedName>
    <definedName name="R_aria">'Calcoli'!#REF!</definedName>
    <definedName name="Raggio1">'Calcoli'!#REF!</definedName>
    <definedName name="Raggio2">'Calcoli'!#REF!</definedName>
    <definedName name="Re">'Calcoli'!#REF!</definedName>
    <definedName name="Re1">'[1]Calcoli'!#REF!</definedName>
    <definedName name="Re2">'[1]Calcoli'!#REF!</definedName>
    <definedName name="Re3">'[1]Calcoli'!#REF!</definedName>
    <definedName name="Re4">'[1]Calcoli'!#REF!</definedName>
    <definedName name="Re5">'[1]Calcoli'!#REF!</definedName>
    <definedName name="Refilo">'[3]Calcoli'!#REF!</definedName>
    <definedName name="Repalo">'[3]Calcoli'!#REF!</definedName>
    <definedName name="Rho">'Calcoli'!#REF!</definedName>
    <definedName name="Rho_H2O">'Calcoli'!#REF!</definedName>
    <definedName name="Rhoa">'[3]Calcoli'!#REF!</definedName>
    <definedName name="RhoAria">'Calcoli'!#REF!</definedName>
    <definedName name="RhoL">'[1]Calcoli'!#REF!</definedName>
    <definedName name="Rhos">'[3]Calcoli'!#REF!</definedName>
    <definedName name="rr">'Calcoli'!#REF!</definedName>
    <definedName name="Rtot">'[1]Calcoli'!#REF!</definedName>
    <definedName name="Runodue">'Calcoli'!#REF!</definedName>
    <definedName name="s">'Calcoli'!#REF!</definedName>
    <definedName name="sd">#REF!</definedName>
    <definedName name="sl">#REF!</definedName>
    <definedName name="spess1">'[3]Calcoli'!#REF!</definedName>
    <definedName name="spess2">'[3]Calcoli'!#REF!</definedName>
    <definedName name="spess3">'[3]Calcoli'!#REF!</definedName>
    <definedName name="SS">'Calcoli'!#REF!</definedName>
    <definedName name="Sup1">'Calcoli'!#REF!</definedName>
    <definedName name="Sup2">'Calcoli'!#REF!</definedName>
    <definedName name="Sup3">'Calcoli'!#REF!</definedName>
    <definedName name="T">'Calcoli'!#REF!</definedName>
    <definedName name="T_1">'Calcoli'!#REF!</definedName>
    <definedName name="Ta">'Calcoli'!#REF!</definedName>
    <definedName name="Tar">'Calcoli'!#REF!</definedName>
    <definedName name="Taria">'[3]Calcoli'!#REF!</definedName>
    <definedName name="Tau1">'Calcoli'!#REF!</definedName>
    <definedName name="Tau2">'Calcoli'!#REF!</definedName>
    <definedName name="TauSvuot">'Calcoli'!#REF!</definedName>
    <definedName name="Te">'Calcoli'!#REF!</definedName>
    <definedName name="Temp1">'Calcoli'!#REF!</definedName>
    <definedName name="Tempo1">'Calcoli'!#REF!</definedName>
    <definedName name="Tempo2">'Calcoli'!#REF!</definedName>
    <definedName name="TempoTot">'Calcoli'!#REF!</definedName>
    <definedName name="Tfin">'Calcoli'!#REF!</definedName>
    <definedName name="Tin">'Calcoli'!#REF!</definedName>
    <definedName name="Tinf">'Calcoli'!#REF!</definedName>
    <definedName name="Tiniz">'Calcoli'!#REF!</definedName>
    <definedName name="Tit1">'[3]Calcoli'!#REF!</definedName>
    <definedName name="Titolo1">'[3]Calcoli'!#REF!</definedName>
    <definedName name="Tmed1">'[3]Calcoli'!#REF!</definedName>
    <definedName name="Tmed2">'[3]Calcoli'!#REF!</definedName>
    <definedName name="Tmed3">'[3]Calcoli'!#REF!</definedName>
    <definedName name="Tmed4">'[3]Calcoli'!#REF!</definedName>
    <definedName name="Tmed5">'[3]Calcoli'!#REF!</definedName>
    <definedName name="Tmed6">'[3]Calcoli'!#REF!</definedName>
    <definedName name="Tmedia">#REF!</definedName>
    <definedName name="Tn">'[3]Calcoli'!#REF!</definedName>
    <definedName name="To">'[3]Calcoli'!#REF!</definedName>
    <definedName name="Tout">'Calcoli'!#REF!</definedName>
    <definedName name="Tpar">'[3]Calcoli'!#REF!</definedName>
    <definedName name="Tsat">#REF!</definedName>
    <definedName name="Tsat2">#REF!</definedName>
    <definedName name="TT1">'[1]Calcoli'!$B$12</definedName>
    <definedName name="TT2">'[1]Calcoli'!$B$13</definedName>
    <definedName name="U">'Calcoli'!#REF!</definedName>
    <definedName name="Ua">'[3]Calcoli'!#REF!</definedName>
    <definedName name="uaria">'[3]Calcoli'!#REF!</definedName>
    <definedName name="Ub">'[2]Calcoli'!#REF!</definedName>
    <definedName name="Ufin">'[1]Calcoli'!#REF!</definedName>
    <definedName name="Uinf">'Calcoli'!#REF!</definedName>
    <definedName name="UU1">'[1]Calcoli'!#REF!</definedName>
    <definedName name="UU2">'[1]Calcoli'!#REF!</definedName>
    <definedName name="UU3">'[1]Calcoli'!#REF!</definedName>
    <definedName name="UU4">'[1]Calcoli'!#REF!</definedName>
    <definedName name="UU5">'[1]Calcoli'!#REF!</definedName>
    <definedName name="V">'Calcoli'!#REF!</definedName>
    <definedName name="Va">'Calcoli'!#REF!</definedName>
    <definedName name="Vel">'Calcoli'!#REF!</definedName>
    <definedName name="Vn">'[3]Calcoli'!#REF!</definedName>
    <definedName name="Vo">'[3]Calcoli'!#REF!</definedName>
    <definedName name="W">'Calcoli'!#REF!</definedName>
    <definedName name="WW">'Calcoli'!#REF!</definedName>
    <definedName name="x">'Calcoli'!#REF!</definedName>
    <definedName name="xfin">'Calcoli'!#REF!</definedName>
    <definedName name="XX">'[3]Calcoli'!#REF!</definedName>
    <definedName name="xx1">'[3]Calcoli'!#REF!</definedName>
    <definedName name="xx2">'[3]Calcoli'!#REF!</definedName>
    <definedName name="XXX1">'[3]Calcoli'!#REF!</definedName>
  </definedNames>
  <calcPr fullCalcOnLoad="1"/>
</workbook>
</file>

<file path=xl/sharedStrings.xml><?xml version="1.0" encoding="utf-8"?>
<sst xmlns="http://schemas.openxmlformats.org/spreadsheetml/2006/main" count="51" uniqueCount="48">
  <si>
    <t>Matricola</t>
  </si>
  <si>
    <t>A</t>
  </si>
  <si>
    <t>B</t>
  </si>
  <si>
    <t>C</t>
  </si>
  <si>
    <t>D</t>
  </si>
  <si>
    <t>E</t>
  </si>
  <si>
    <t>F</t>
  </si>
  <si>
    <t>EF =</t>
  </si>
  <si>
    <t>Esercizi (3 pt. cadauno se giusti, 0 pt. se errati o non fatti)</t>
  </si>
  <si>
    <t>dB</t>
  </si>
  <si>
    <t>1) Di quanto cresce il potere fonoisolante di una parete raddoppiandone lo spessore, e dunque il peso?</t>
  </si>
  <si>
    <t>Una sola risposta, se esatta dà +4, se errata dà -4</t>
  </si>
  <si>
    <r>
      <t>¡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>Il valore del potere fonoisolante cresce di 3 dB</t>
    </r>
  </si>
  <si>
    <r>
      <t>¡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>Il valore del potere fonoisolante cresce di 6 dB</t>
    </r>
  </si>
  <si>
    <r>
      <t>¡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>Il valore del potere fonoisolante cresce di 12 dB</t>
    </r>
  </si>
  <si>
    <r>
      <t>¡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>Il valore del potere fonoisolante raddoppia</t>
    </r>
  </si>
  <si>
    <r>
      <t>¡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>Il valore del potere fonoisolante quadruplica</t>
    </r>
  </si>
  <si>
    <t>2) Cosa è il tempo di riverberazione ?</t>
  </si>
  <si>
    <r>
      <t>Ammesse risposte multiple - +3 in caso di risposta esatta, -3 per ciascuna risposta errata</t>
    </r>
    <r>
      <rPr>
        <sz val="9"/>
        <color indexed="8"/>
        <rFont val="Arial"/>
        <family val="2"/>
      </rPr>
      <t xml:space="preserve"> </t>
    </r>
  </si>
  <si>
    <r>
      <t>¨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>E’ il tempo di persistenza del suono dopo un impulso (risposta all’impulso)</t>
    </r>
  </si>
  <si>
    <r>
      <t>¨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>E’ il tempo in cui il livello sonoro diminuisce di 20 dB dopo lo spegnimento della sorgente</t>
    </r>
  </si>
  <si>
    <r>
      <t>¨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>E’ il tempo in cui il livello sonoro diminuisce di 60 dB dopo lo spegnimento della sorgente</t>
    </r>
  </si>
  <si>
    <r>
      <t>¨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>E’ il valore che si calcola usando la formula di Sabine</t>
    </r>
  </si>
  <si>
    <r>
      <t>¨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 xml:space="preserve">E’ il tempo che trascorre da quando la sorgente viene spenta a quando non si sente più nulla </t>
    </r>
  </si>
  <si>
    <t>3) Cosa si intende per intensità di una sorgente luminosa?</t>
  </si>
  <si>
    <r>
      <t>¡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>E’ la potenza divisa per la superficie (W/m2)</t>
    </r>
  </si>
  <si>
    <r>
      <t>¡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>E’ il flusso luminoso emesso diviso per la superficie della sorgente luminosa (Lumen/m2)</t>
    </r>
  </si>
  <si>
    <r>
      <t>¡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>E’ il flusso luminoso emesso diviso per l’angolo di emissione (Lumen/rad)</t>
    </r>
  </si>
  <si>
    <r>
      <t>¡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>E’ il flusso luminoso emesso diviso per l’angolo solido di emissione (Lumen/sterad)</t>
    </r>
  </si>
  <si>
    <r>
      <t>¡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 xml:space="preserve">E’ la sua luminanza, ovvero il rapporto fra le candele emesse e la superficie della sorgente (cd/m2) </t>
    </r>
  </si>
  <si>
    <t>4) Cosa si intende per fattore di luce diurna?</t>
  </si>
  <si>
    <r>
      <t>¨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>E’ un numero compreso fra 0 e 100 che dice quanto lo spettro della luce è simile allo spettro solare</t>
    </r>
  </si>
  <si>
    <r>
      <t>¨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>E’ il rapporto fra l’intensità luminosa misurata all’interno di un locale e l’intensità luminosa misurata sul tetto, con cielo coperto</t>
    </r>
  </si>
  <si>
    <r>
      <t>¨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>E’ il valore che si calcola a partire dal rapporto fra area delle finestra e superficie totale interna del locale, con una serie di fattori correttivi</t>
    </r>
  </si>
  <si>
    <r>
      <t>¨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>E’ il rapporto fra illuminamento misurato all’interno di un locale ed illuminamento misurato sul tetto, con cielo coperto</t>
    </r>
  </si>
  <si>
    <r>
      <t>¨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Arial"/>
        <family val="2"/>
      </rPr>
      <t>E’ un valore tabellato in funzione del tipo di sorgente luminosa (diretta, mista, indiretta), del coeff. k del locale e del coeff. di riflessione di pareti e soffitto.</t>
    </r>
  </si>
  <si>
    <t>5) Una parete ha r=0.3+F/50 e t=0.001+E/1000. Determinare il coeff. di assorbimento acustico apparente α</t>
  </si>
  <si>
    <t>6) Entro un ambiente chiuso il livello sonoro medio era pari a 80+D dB. Il tempo di riverberazione era pari a 5 s.</t>
  </si>
  <si>
    <t>Dopo l’installazione di pannelli fonoassorbenti, il tempo di riverbero si è ridotto a 1+F/10 s. Quanto vale ora il livello sonoro medio?</t>
  </si>
  <si>
    <t>7) Calcolare l’efficienza di una lampada omnidirezionale sapendo che assorbe 100+F*10 W ed ha una intensità luminosa pari a 10000+E*1000 cd.</t>
  </si>
  <si>
    <t>Alfa = 1-r =</t>
  </si>
  <si>
    <t>Lumen/watt</t>
  </si>
  <si>
    <t>Lumen/m2</t>
  </si>
  <si>
    <t>Lp2 = Lp1 +10*log10(T2/T1) =</t>
  </si>
  <si>
    <t>R = Phi/S*r</t>
  </si>
  <si>
    <t>Eff = I*Omega/W =</t>
  </si>
  <si>
    <r>
      <t>8) Calcolare la radianza di una superficie di 2+E/10 m</t>
    </r>
    <r>
      <rPr>
        <vertAlign val="superscript"/>
        <sz val="9"/>
        <color indexed="8"/>
        <rFont val="Arial"/>
        <family val="2"/>
      </rPr>
      <t>2</t>
    </r>
    <r>
      <rPr>
        <sz val="9"/>
        <color indexed="8"/>
        <rFont val="Arial"/>
        <family val="2"/>
      </rPr>
      <t>, sapendo che viene investita da un flusso luminoso pari a 500+F*10 Lumen, e che il suo coeff. di riflessione r è pari a 0.4+D/50.</t>
    </r>
  </si>
  <si>
    <t>Esame di Acustica Applicata + Illuminotecnica del 01/07/2016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</si>
</sst>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"/>
    <numFmt numFmtId="169" formatCode="0.0"/>
    <numFmt numFmtId="170" formatCode="0.000"/>
  </numFmts>
  <fonts count="49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sz val="7"/>
      <color indexed="8"/>
      <name val="Times New Roman"/>
      <family val="1"/>
    </font>
    <font>
      <vertAlign val="superscript"/>
      <sz val="9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8"/>
      <color indexed="54"/>
      <name val="Calibri Light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8"/>
      <name val="Wingdings"/>
      <family val="0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8"/>
      <color theme="3"/>
      <name val="Calibri Light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rgb="FF000000"/>
      <name val="Wingdings"/>
      <family val="0"/>
    </font>
    <font>
      <b/>
      <sz val="9"/>
      <color rgb="FF000000"/>
      <name val="Arial"/>
      <family val="2"/>
    </font>
    <font>
      <i/>
      <sz val="9"/>
      <color rgb="FF000000"/>
      <name val="Arial"/>
      <family val="2"/>
    </font>
    <font>
      <sz val="9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5" fillId="0" borderId="0" xfId="0" applyFont="1" applyAlignment="1">
      <alignment horizontal="left" vertical="center" indent="4"/>
    </xf>
    <xf numFmtId="0" fontId="45" fillId="33" borderId="0" xfId="0" applyFont="1" applyFill="1" applyAlignment="1">
      <alignment horizontal="left" vertical="center" indent="4"/>
    </xf>
    <xf numFmtId="0" fontId="46" fillId="0" borderId="0" xfId="0" applyFont="1" applyAlignment="1">
      <alignment vertical="center"/>
    </xf>
    <xf numFmtId="0" fontId="47" fillId="34" borderId="0" xfId="0" applyFont="1" applyFill="1" applyAlignment="1">
      <alignment vertical="center"/>
    </xf>
    <xf numFmtId="0" fontId="47" fillId="0" borderId="0" xfId="0" applyFont="1" applyAlignment="1">
      <alignment vertical="center"/>
    </xf>
    <xf numFmtId="0" fontId="0" fillId="0" borderId="0" xfId="0" applyFill="1" applyAlignment="1">
      <alignment/>
    </xf>
    <xf numFmtId="0" fontId="48" fillId="0" borderId="0" xfId="0" applyFont="1" applyAlignment="1">
      <alignment vertical="center"/>
    </xf>
    <xf numFmtId="0" fontId="48" fillId="34" borderId="0" xfId="0" applyFont="1" applyFill="1" applyAlignment="1">
      <alignment vertical="center"/>
    </xf>
    <xf numFmtId="0" fontId="46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48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arina\My%20Documents\Esami\08-04-2015\07%20-%20Esame%20di%20Fisica%20Tecnica%20del%209%20settembre%20199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arina\My%20Documents\Esami\08-04-2015\05%20-%20Esame%20di%20Fisica%20Tecnica%20del%201%20luglio%2019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arina\My%20Documents\Esami\08-04-2015\10%20-%20Esame%20di%20Fisica%20Tecnica%20del%203%20febbraio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e"/>
      <sheetName val="Calcoli"/>
      <sheetName val="McAdams"/>
      <sheetName val="Grafico_McAdams"/>
      <sheetName val="Ps"/>
      <sheetName val="Grafico_Ps"/>
      <sheetName val="Viscos_Aria"/>
      <sheetName val="Graf_Viscosità_Aria"/>
    </sheetNames>
    <sheetDataSet>
      <sheetData sheetId="1">
        <row r="12">
          <cell r="B12">
            <v>23.4</v>
          </cell>
        </row>
        <row r="13">
          <cell r="B13">
            <v>15.6</v>
          </cell>
          <cell r="F13">
            <v>0.008089832954852737</v>
          </cell>
        </row>
        <row r="15">
          <cell r="F15">
            <v>0.44580465023815147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e"/>
      <sheetName val="Calcoli"/>
      <sheetName val="Ps"/>
      <sheetName val="Grafico_Ps"/>
      <sheetName val="Moody"/>
    </sheetNames>
    <sheetDataSet>
      <sheetData sheetId="1">
        <row r="6">
          <cell r="E6">
            <v>45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e"/>
      <sheetName val="Calcoli"/>
      <sheetName val="Moody"/>
      <sheetName val="Viscosità aria"/>
      <sheetName val="Grafico Viscosità Ari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49"/>
  <sheetViews>
    <sheetView tabSelected="1" zoomScale="98" zoomScaleNormal="98" zoomScalePageLayoutView="0" workbookViewId="0" topLeftCell="A1">
      <selection activeCell="A4" sqref="A4"/>
    </sheetView>
  </sheetViews>
  <sheetFormatPr defaultColWidth="9.140625" defaultRowHeight="12.75" customHeight="1"/>
  <cols>
    <col min="1" max="1" width="20.7109375" style="0" customWidth="1"/>
    <col min="2" max="2" width="10.7109375" style="0" customWidth="1"/>
    <col min="4" max="4" width="9.140625" style="0" bestFit="1" customWidth="1"/>
    <col min="5" max="5" width="14.57421875" style="0" customWidth="1"/>
    <col min="7" max="7" width="14.28125" style="0" customWidth="1"/>
  </cols>
  <sheetData>
    <row r="1" ht="12.75" customHeight="1">
      <c r="A1" s="1" t="s">
        <v>47</v>
      </c>
    </row>
    <row r="3" spans="1:2" ht="12.75" customHeight="1">
      <c r="A3" t="s">
        <v>0</v>
      </c>
      <c r="B3" s="2">
        <v>263515</v>
      </c>
    </row>
    <row r="4" spans="4:5" ht="12.75" customHeight="1">
      <c r="D4" s="4"/>
      <c r="E4" s="4"/>
    </row>
    <row r="5" spans="1:7" ht="12.75" customHeight="1">
      <c r="A5" s="9" t="s">
        <v>10</v>
      </c>
      <c r="D5" s="12"/>
      <c r="E5" s="12"/>
      <c r="F5" s="12"/>
      <c r="G5" s="12"/>
    </row>
    <row r="6" spans="1:7" ht="12.75" customHeight="1">
      <c r="A6" s="10" t="s">
        <v>11</v>
      </c>
      <c r="D6" s="12"/>
      <c r="E6" s="12"/>
      <c r="F6" s="12"/>
      <c r="G6" s="12"/>
    </row>
    <row r="7" spans="1:7" ht="12.75" customHeight="1">
      <c r="A7" s="7" t="s">
        <v>12</v>
      </c>
      <c r="D7" s="12"/>
      <c r="E7" s="12"/>
      <c r="F7" s="12"/>
      <c r="G7" s="12"/>
    </row>
    <row r="8" spans="1:7" ht="12.75" customHeight="1">
      <c r="A8" s="8" t="s">
        <v>13</v>
      </c>
      <c r="B8" s="6"/>
      <c r="C8" s="6"/>
      <c r="D8" s="6"/>
      <c r="E8" s="6"/>
      <c r="F8" s="6"/>
      <c r="G8" s="6"/>
    </row>
    <row r="9" spans="1:7" ht="12.75" customHeight="1">
      <c r="A9" s="7" t="s">
        <v>14</v>
      </c>
      <c r="D9" s="12"/>
      <c r="E9" s="12"/>
      <c r="F9" s="12"/>
      <c r="G9" s="12"/>
    </row>
    <row r="10" ht="12.75" customHeight="1">
      <c r="A10" s="7" t="s">
        <v>15</v>
      </c>
    </row>
    <row r="11" ht="12.75" customHeight="1">
      <c r="A11" s="7" t="s">
        <v>16</v>
      </c>
    </row>
    <row r="12" ht="12.75" customHeight="1">
      <c r="A12" s="9"/>
    </row>
    <row r="13" ht="12.75" customHeight="1">
      <c r="A13" s="9" t="s">
        <v>17</v>
      </c>
    </row>
    <row r="14" ht="12.75" customHeight="1">
      <c r="A14" s="10" t="s">
        <v>18</v>
      </c>
    </row>
    <row r="15" ht="12.75" customHeight="1">
      <c r="A15" s="7" t="s">
        <v>19</v>
      </c>
    </row>
    <row r="16" ht="12.75" customHeight="1">
      <c r="A16" s="7" t="s">
        <v>20</v>
      </c>
    </row>
    <row r="17" spans="1:7" ht="12.75" customHeight="1">
      <c r="A17" s="8" t="s">
        <v>21</v>
      </c>
      <c r="B17" s="6"/>
      <c r="C17" s="6"/>
      <c r="D17" s="6"/>
      <c r="E17" s="6"/>
      <c r="F17" s="6"/>
      <c r="G17" s="6"/>
    </row>
    <row r="18" spans="1:7" ht="12.75" customHeight="1">
      <c r="A18" s="8" t="s">
        <v>22</v>
      </c>
      <c r="B18" s="6"/>
      <c r="C18" s="6"/>
      <c r="D18" s="6"/>
      <c r="E18" s="6"/>
      <c r="F18" s="6"/>
      <c r="G18" s="6"/>
    </row>
    <row r="19" ht="12.75" customHeight="1">
      <c r="A19" s="7" t="s">
        <v>23</v>
      </c>
    </row>
    <row r="20" ht="12.75" customHeight="1">
      <c r="A20" s="7"/>
    </row>
    <row r="21" ht="12.75" customHeight="1">
      <c r="A21" s="9" t="s">
        <v>24</v>
      </c>
    </row>
    <row r="22" ht="12.75" customHeight="1">
      <c r="A22" s="11" t="s">
        <v>11</v>
      </c>
    </row>
    <row r="23" ht="12.75" customHeight="1">
      <c r="A23" s="7" t="s">
        <v>25</v>
      </c>
    </row>
    <row r="24" ht="12.75" customHeight="1">
      <c r="A24" s="7" t="s">
        <v>26</v>
      </c>
    </row>
    <row r="25" ht="12.75" customHeight="1">
      <c r="A25" s="7" t="s">
        <v>27</v>
      </c>
    </row>
    <row r="26" spans="1:7" ht="12.75" customHeight="1">
      <c r="A26" s="8" t="s">
        <v>28</v>
      </c>
      <c r="B26" s="6"/>
      <c r="C26" s="6"/>
      <c r="D26" s="6"/>
      <c r="E26" s="6"/>
      <c r="F26" s="6"/>
      <c r="G26" s="6"/>
    </row>
    <row r="27" ht="12.75" customHeight="1">
      <c r="A27" s="7" t="s">
        <v>29</v>
      </c>
    </row>
    <row r="28" ht="12.75" customHeight="1">
      <c r="A28" s="9"/>
    </row>
    <row r="29" ht="12.75" customHeight="1">
      <c r="A29" s="9" t="s">
        <v>30</v>
      </c>
    </row>
    <row r="30" ht="12.75" customHeight="1">
      <c r="A30" s="10" t="s">
        <v>18</v>
      </c>
    </row>
    <row r="31" ht="12.75" customHeight="1">
      <c r="A31" s="7" t="s">
        <v>31</v>
      </c>
    </row>
    <row r="32" ht="12.75" customHeight="1">
      <c r="A32" s="7" t="s">
        <v>32</v>
      </c>
    </row>
    <row r="33" spans="1:11" ht="12.75" customHeight="1">
      <c r="A33" s="8" t="s">
        <v>33</v>
      </c>
      <c r="B33" s="6"/>
      <c r="C33" s="6"/>
      <c r="D33" s="6"/>
      <c r="E33" s="6"/>
      <c r="F33" s="6"/>
      <c r="G33" s="6"/>
      <c r="H33" s="6"/>
      <c r="I33" s="6"/>
      <c r="J33" s="6"/>
      <c r="K33" s="6"/>
    </row>
    <row r="34" spans="1:11" ht="12.75" customHeight="1">
      <c r="A34" s="8" t="s">
        <v>34</v>
      </c>
      <c r="B34" s="6"/>
      <c r="C34" s="6"/>
      <c r="D34" s="6"/>
      <c r="E34" s="6"/>
      <c r="F34" s="6"/>
      <c r="G34" s="6"/>
      <c r="H34" s="6"/>
      <c r="I34" s="6"/>
      <c r="J34" s="6"/>
      <c r="K34" s="6"/>
    </row>
    <row r="35" ht="12.75" customHeight="1">
      <c r="A35" s="7" t="s">
        <v>35</v>
      </c>
    </row>
    <row r="36" ht="12.75" customHeight="1">
      <c r="A36" s="9"/>
    </row>
    <row r="37" ht="12.75" customHeight="1">
      <c r="A37" s="9" t="s">
        <v>8</v>
      </c>
    </row>
    <row r="38" ht="12.75" customHeight="1">
      <c r="A38" s="13" t="s">
        <v>36</v>
      </c>
    </row>
    <row r="39" spans="1:2" ht="12.75" customHeight="1">
      <c r="A39" s="9" t="s">
        <v>40</v>
      </c>
      <c r="B39" s="3">
        <f>1-(0.3+F/50)</f>
        <v>0.6</v>
      </c>
    </row>
    <row r="40" ht="12.75" customHeight="1">
      <c r="A40" s="13"/>
    </row>
    <row r="41" ht="12.75" customHeight="1">
      <c r="A41" s="13" t="s">
        <v>37</v>
      </c>
    </row>
    <row r="42" ht="12.75" customHeight="1">
      <c r="A42" s="14" t="s">
        <v>38</v>
      </c>
    </row>
    <row r="43" spans="1:4" ht="12.75" customHeight="1">
      <c r="A43" s="15" t="s">
        <v>43</v>
      </c>
      <c r="C43" s="18">
        <f>(80+D)+10*LOG10((1+F/10)/5)</f>
        <v>79.77121254719663</v>
      </c>
      <c r="D43" s="18" t="s">
        <v>9</v>
      </c>
    </row>
    <row r="44" spans="1:3" ht="12.75" customHeight="1">
      <c r="A44" s="17"/>
      <c r="B44" s="16"/>
      <c r="C44" s="16"/>
    </row>
    <row r="45" ht="12.75" customHeight="1">
      <c r="A45" s="14" t="s">
        <v>39</v>
      </c>
    </row>
    <row r="46" spans="1:3" ht="12.75" customHeight="1">
      <c r="A46" s="9" t="s">
        <v>45</v>
      </c>
      <c r="B46" s="3">
        <f>(10000+E*1000)*4*PI()/(100+F*10)</f>
        <v>921.5338450530058</v>
      </c>
      <c r="C46" s="3" t="s">
        <v>41</v>
      </c>
    </row>
    <row r="47" ht="12.75" customHeight="1">
      <c r="A47" s="13"/>
    </row>
    <row r="48" ht="12.75" customHeight="1">
      <c r="A48" s="13" t="s">
        <v>46</v>
      </c>
    </row>
    <row r="49" spans="1:3" ht="12.75" customHeight="1">
      <c r="A49" s="3" t="s">
        <v>44</v>
      </c>
      <c r="B49" s="3">
        <f>(500+F*10)/(2+E/10)*(0.4+D/50)</f>
        <v>130.95238095238093</v>
      </c>
      <c r="C49" s="3" t="s">
        <v>42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E7"/>
  <sheetViews>
    <sheetView zoomScalePageLayoutView="0" workbookViewId="0" topLeftCell="A1">
      <selection activeCell="A9" sqref="A9:IV52"/>
    </sheetView>
  </sheetViews>
  <sheetFormatPr defaultColWidth="9.140625" defaultRowHeight="12.75" customHeight="1"/>
  <cols>
    <col min="1" max="1" width="13.7109375" style="0" customWidth="1"/>
    <col min="2" max="2" width="12.28125" style="0" bestFit="1" customWidth="1"/>
    <col min="4" max="4" width="10.28125" style="0" customWidth="1"/>
    <col min="5" max="5" width="12.28125" style="0" bestFit="1" customWidth="1"/>
    <col min="9" max="9" width="11.28125" style="0" customWidth="1"/>
    <col min="10" max="10" width="12.28125" style="0" bestFit="1" customWidth="1"/>
  </cols>
  <sheetData>
    <row r="1" spans="1:2" ht="12.75" customHeight="1">
      <c r="A1" s="3" t="s">
        <v>0</v>
      </c>
      <c r="B1" s="3">
        <f>Principale!B3</f>
        <v>263515</v>
      </c>
    </row>
    <row r="2" spans="1:2" ht="12.75" customHeight="1">
      <c r="A2" t="s">
        <v>1</v>
      </c>
      <c r="B2">
        <f>INT(B1/100000)</f>
        <v>2</v>
      </c>
    </row>
    <row r="3" spans="1:2" ht="12.75" customHeight="1">
      <c r="A3" t="s">
        <v>2</v>
      </c>
      <c r="B3">
        <f>INT((B1-B2*100000)/10000)</f>
        <v>6</v>
      </c>
    </row>
    <row r="4" spans="1:5" ht="12.75" customHeight="1">
      <c r="A4" t="s">
        <v>3</v>
      </c>
      <c r="B4">
        <f>INT((B1-B2*100000-B3*10000)/1000)</f>
        <v>3</v>
      </c>
      <c r="D4" s="5" t="s">
        <v>7</v>
      </c>
      <c r="E4">
        <f>E*10+F</f>
        <v>15</v>
      </c>
    </row>
    <row r="5" spans="1:2" ht="12.75" customHeight="1">
      <c r="A5" t="s">
        <v>4</v>
      </c>
      <c r="B5">
        <f>INT((B1-B2*100000-B3*10000-B4*1000)/100)</f>
        <v>5</v>
      </c>
    </row>
    <row r="6" spans="1:2" ht="12.75" customHeight="1">
      <c r="A6" t="s">
        <v>5</v>
      </c>
      <c r="B6">
        <f>INT((B1-B2*100000-B3*10000-B4*1000-B5*100)/10)</f>
        <v>1</v>
      </c>
    </row>
    <row r="7" spans="1:4" ht="12.75" customHeight="1">
      <c r="A7" t="s">
        <v>6</v>
      </c>
      <c r="B7">
        <f>INT((B1-B2*100000-B3*10000-B4*1000-B5*100-B6*10))</f>
        <v>5</v>
      </c>
      <c r="D7" s="5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UNIPR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Angelo Farina</dc:creator>
  <cp:keywords/>
  <dc:description/>
  <cp:lastModifiedBy>Angelo Farina</cp:lastModifiedBy>
  <dcterms:created xsi:type="dcterms:W3CDTF">1999-10-15T07:15:54Z</dcterms:created>
  <dcterms:modified xsi:type="dcterms:W3CDTF">2017-02-04T15:50:00Z</dcterms:modified>
  <cp:category/>
  <cp:version/>
  <cp:contentType/>
  <cp:contentStatus/>
</cp:coreProperties>
</file>