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Ramsete\NearField\Experiments\Casa-07-06-2024\Zylia-raw\"/>
    </mc:Choice>
  </mc:AlternateContent>
  <xr:revisionPtr revIDLastSave="0" documentId="13_ncr:1_{401269D4-16DF-4AC3-ADB1-0120F6A6BE6D}" xr6:coauthVersionLast="47" xr6:coauthVersionMax="47" xr10:uidLastSave="{00000000-0000-0000-0000-000000000000}"/>
  <bookViews>
    <workbookView xWindow="833" yWindow="-98" windowWidth="22305" windowHeight="14595" xr2:uid="{B35F7B83-D6A2-4707-99CF-313685D9E7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G35" i="1" s="1"/>
  <c r="F34" i="1"/>
  <c r="G34" i="1" s="1"/>
  <c r="F33" i="1"/>
  <c r="H33" i="1" s="1"/>
  <c r="F32" i="1"/>
  <c r="I32" i="1" s="1"/>
  <c r="F31" i="1"/>
  <c r="F30" i="1"/>
  <c r="G30" i="1" s="1"/>
  <c r="F29" i="1"/>
  <c r="G29" i="1" s="1"/>
  <c r="F28" i="1"/>
  <c r="G28" i="1" s="1"/>
  <c r="F27" i="1"/>
  <c r="H27" i="1" s="1"/>
  <c r="F26" i="1"/>
  <c r="G26" i="1" s="1"/>
  <c r="F25" i="1"/>
  <c r="F24" i="1"/>
  <c r="F23" i="1"/>
  <c r="F22" i="1"/>
  <c r="F21" i="1"/>
  <c r="F20" i="1"/>
  <c r="F19" i="1"/>
  <c r="F18" i="1"/>
  <c r="F17" i="1"/>
  <c r="F16" i="1"/>
  <c r="H16" i="1" s="1"/>
  <c r="F15" i="1"/>
  <c r="H15" i="1" s="1"/>
  <c r="F14" i="1"/>
  <c r="G14" i="1" s="1"/>
  <c r="F13" i="1"/>
  <c r="G13" i="1" s="1"/>
  <c r="F12" i="1"/>
  <c r="G12" i="1" s="1"/>
  <c r="F11" i="1"/>
  <c r="F10" i="1"/>
  <c r="F9" i="1"/>
  <c r="F8" i="1"/>
  <c r="I8" i="1" s="1"/>
  <c r="F7" i="1"/>
  <c r="I23" i="1"/>
  <c r="H8" i="1"/>
  <c r="I9" i="1"/>
  <c r="I11" i="1"/>
  <c r="I12" i="1"/>
  <c r="H13" i="1"/>
  <c r="I18" i="1"/>
  <c r="G19" i="1"/>
  <c r="H19" i="1"/>
  <c r="H25" i="1"/>
  <c r="I25" i="1"/>
  <c r="G27" i="1"/>
  <c r="G31" i="1"/>
  <c r="H31" i="1"/>
  <c r="I31" i="1"/>
  <c r="G32" i="1"/>
  <c r="H32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I16" i="1" s="1"/>
  <c r="AD15" i="1"/>
  <c r="AD14" i="1"/>
  <c r="AD13" i="1"/>
  <c r="AD12" i="1"/>
  <c r="AD11" i="1"/>
  <c r="AD10" i="1"/>
  <c r="AD9" i="1"/>
  <c r="AD8" i="1"/>
  <c r="AD7" i="1"/>
  <c r="I7" i="1" s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H7" i="1" s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G8" i="1" s="1"/>
  <c r="P7" i="1"/>
  <c r="G7" i="1" s="1"/>
  <c r="I30" i="1" l="1"/>
  <c r="H30" i="1"/>
  <c r="G16" i="1"/>
  <c r="I15" i="1"/>
  <c r="I28" i="1"/>
  <c r="G15" i="1"/>
  <c r="G21" i="1"/>
  <c r="H18" i="1"/>
  <c r="H29" i="1"/>
  <c r="I35" i="1"/>
  <c r="H28" i="1"/>
  <c r="I14" i="1"/>
  <c r="I22" i="1"/>
  <c r="H35" i="1"/>
  <c r="H14" i="1"/>
  <c r="H12" i="1"/>
  <c r="H17" i="1"/>
  <c r="I29" i="1"/>
  <c r="I27" i="1"/>
  <c r="H24" i="1"/>
  <c r="I13" i="1"/>
  <c r="G9" i="1"/>
  <c r="G25" i="1"/>
  <c r="G10" i="1"/>
  <c r="G11" i="1"/>
  <c r="I19" i="1"/>
  <c r="I24" i="1"/>
  <c r="G20" i="1"/>
  <c r="G36" i="1"/>
  <c r="H9" i="1"/>
  <c r="I34" i="1"/>
  <c r="G18" i="1"/>
  <c r="G24" i="1"/>
  <c r="I20" i="1"/>
  <c r="H20" i="1"/>
  <c r="I36" i="1"/>
  <c r="H36" i="1"/>
  <c r="I33" i="1"/>
  <c r="G23" i="1"/>
  <c r="I17" i="1"/>
  <c r="G33" i="1"/>
  <c r="H22" i="1"/>
  <c r="G17" i="1"/>
  <c r="G22" i="1"/>
  <c r="H11" i="1"/>
  <c r="I21" i="1"/>
  <c r="H34" i="1"/>
  <c r="I26" i="1"/>
  <c r="H21" i="1"/>
  <c r="I10" i="1"/>
  <c r="H23" i="1"/>
  <c r="H26" i="1"/>
  <c r="H10" i="1"/>
</calcChain>
</file>

<file path=xl/sharedStrings.xml><?xml version="1.0" encoding="utf-8"?>
<sst xmlns="http://schemas.openxmlformats.org/spreadsheetml/2006/main" count="56" uniqueCount="19">
  <si>
    <t>Aurora - Cross Functions 4.6 - 1/3 Octave Values</t>
  </si>
  <si>
    <t>Transform type: Transfer Function H1</t>
  </si>
  <si>
    <t xml:space="preserve">Filename: </t>
  </si>
  <si>
    <t>Freq.[Hz]</t>
  </si>
  <si>
    <t>GLL</t>
  </si>
  <si>
    <t>GRR</t>
  </si>
  <si>
    <t>Mag</t>
  </si>
  <si>
    <t>Phase</t>
  </si>
  <si>
    <t>Order</t>
  </si>
  <si>
    <t>Frequency reponse of Zylia orders vs. order 0 (W = p)</t>
  </si>
  <si>
    <t>Measured at 1.0m with a Bedrock sound source, preequalised</t>
  </si>
  <si>
    <t>IR-Zylia-WY-10m_0001.wav - Adobe Audition</t>
  </si>
  <si>
    <t>IR-Zylia-WR-10m_0001.wav* - Adobe Audition</t>
  </si>
  <si>
    <t>IR-Zylia-WP-10m_0001.wav* - Adobe Audition</t>
  </si>
  <si>
    <t>IR-Zylia-WY-10m_0001.wav* - Adobe Audition</t>
  </si>
  <si>
    <t>Gain (dB)</t>
  </si>
  <si>
    <t>IR-Ambimik2-Zylia-W-10m_0001.wav - Adobe Audition</t>
  </si>
  <si>
    <t>Order 0 vs Ambimik2</t>
  </si>
  <si>
    <t>With reference to an MiniDSP Umik-2 class 1 microphone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</si>
</sst>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Frequency response of high</a:t>
            </a:r>
            <a:r>
              <a:rPr lang="en-GB" baseline="0"/>
              <a:t> orders vs order 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order 1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Sheet1!$K$7:$K$33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Sheet1!$P$7:$P$33</c:f>
              <c:numCache>
                <c:formatCode>General</c:formatCode>
                <c:ptCount val="27"/>
                <c:pt idx="0">
                  <c:v>-16.097498204675979</c:v>
                </c:pt>
                <c:pt idx="1">
                  <c:v>-22.324159070837936</c:v>
                </c:pt>
                <c:pt idx="2">
                  <c:v>-18.789192810987874</c:v>
                </c:pt>
                <c:pt idx="3">
                  <c:v>-19.709223640752288</c:v>
                </c:pt>
                <c:pt idx="4">
                  <c:v>-11.954184416330724</c:v>
                </c:pt>
                <c:pt idx="5">
                  <c:v>-11.645161930492211</c:v>
                </c:pt>
                <c:pt idx="6">
                  <c:v>-9.1536169315541738</c:v>
                </c:pt>
                <c:pt idx="7">
                  <c:v>-8.884266655929828</c:v>
                </c:pt>
                <c:pt idx="8">
                  <c:v>-7.627894940059222</c:v>
                </c:pt>
                <c:pt idx="9">
                  <c:v>-6.5253631360647777</c:v>
                </c:pt>
                <c:pt idx="10">
                  <c:v>-5.3862094496499004</c:v>
                </c:pt>
                <c:pt idx="11">
                  <c:v>-5.0599174884636122</c:v>
                </c:pt>
                <c:pt idx="12">
                  <c:v>-3.3990428785392242</c:v>
                </c:pt>
                <c:pt idx="13">
                  <c:v>-2.1695350295673776</c:v>
                </c:pt>
                <c:pt idx="14">
                  <c:v>-1.0978527704065644</c:v>
                </c:pt>
                <c:pt idx="15">
                  <c:v>0.43868388398281655</c:v>
                </c:pt>
                <c:pt idx="16">
                  <c:v>-4.0859778037481767E-3</c:v>
                </c:pt>
                <c:pt idx="17">
                  <c:v>9.220747233188567E-2</c:v>
                </c:pt>
                <c:pt idx="18">
                  <c:v>0.11276063806017461</c:v>
                </c:pt>
                <c:pt idx="19">
                  <c:v>-0.25170096954170668</c:v>
                </c:pt>
                <c:pt idx="20">
                  <c:v>-1.0000948789929118</c:v>
                </c:pt>
                <c:pt idx="21">
                  <c:v>-1.3125728798823977</c:v>
                </c:pt>
                <c:pt idx="22">
                  <c:v>0.88247200523045399</c:v>
                </c:pt>
                <c:pt idx="23">
                  <c:v>1.4202298298412503</c:v>
                </c:pt>
                <c:pt idx="24">
                  <c:v>-2.1889782113337435</c:v>
                </c:pt>
                <c:pt idx="25">
                  <c:v>-1.3115693858177935</c:v>
                </c:pt>
                <c:pt idx="26">
                  <c:v>-5.4618297185053342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AE-46D7-93A9-371C7898E6F0}"/>
            </c:ext>
          </c:extLst>
        </c:ser>
        <c:ser>
          <c:idx val="1"/>
          <c:order val="1"/>
          <c:tx>
            <c:v>order 2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Sheet1!$R$7:$R$33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Sheet1!$W$7:$W$33</c:f>
              <c:numCache>
                <c:formatCode>General</c:formatCode>
                <c:ptCount val="27"/>
                <c:pt idx="0">
                  <c:v>-46.099400481649923</c:v>
                </c:pt>
                <c:pt idx="1">
                  <c:v>-44.665133538265458</c:v>
                </c:pt>
                <c:pt idx="2">
                  <c:v>-56.722561427743457</c:v>
                </c:pt>
                <c:pt idx="3">
                  <c:v>-49.980240177659489</c:v>
                </c:pt>
                <c:pt idx="4">
                  <c:v>-58.272565540343408</c:v>
                </c:pt>
                <c:pt idx="5">
                  <c:v>-56.648996305828938</c:v>
                </c:pt>
                <c:pt idx="6">
                  <c:v>-61.857960418789546</c:v>
                </c:pt>
                <c:pt idx="7">
                  <c:v>-63.626253512363903</c:v>
                </c:pt>
                <c:pt idx="8">
                  <c:v>-64.30670324238271</c:v>
                </c:pt>
                <c:pt idx="9">
                  <c:v>-57.943150148282754</c:v>
                </c:pt>
                <c:pt idx="10">
                  <c:v>-48.218763496645074</c:v>
                </c:pt>
                <c:pt idx="11">
                  <c:v>-41.724866686107717</c:v>
                </c:pt>
                <c:pt idx="12">
                  <c:v>-28.461899413364392</c:v>
                </c:pt>
                <c:pt idx="13">
                  <c:v>-18.265983710120214</c:v>
                </c:pt>
                <c:pt idx="14">
                  <c:v>-12.3282739301983</c:v>
                </c:pt>
                <c:pt idx="15">
                  <c:v>-5.9871760106558813</c:v>
                </c:pt>
                <c:pt idx="16">
                  <c:v>-3.0267975121286566</c:v>
                </c:pt>
                <c:pt idx="17">
                  <c:v>-1.8676454172218635</c:v>
                </c:pt>
                <c:pt idx="18">
                  <c:v>-1.4418382736807271</c:v>
                </c:pt>
                <c:pt idx="19">
                  <c:v>-1.3325430141923855</c:v>
                </c:pt>
                <c:pt idx="20">
                  <c:v>-1.6105869165567537</c:v>
                </c:pt>
                <c:pt idx="21">
                  <c:v>-0.94162010680766739</c:v>
                </c:pt>
                <c:pt idx="22">
                  <c:v>1.0522111986415177</c:v>
                </c:pt>
                <c:pt idx="23">
                  <c:v>-1.0508476962067288</c:v>
                </c:pt>
                <c:pt idx="24">
                  <c:v>-3.9205139408114609</c:v>
                </c:pt>
                <c:pt idx="25">
                  <c:v>-7.4222568109011169</c:v>
                </c:pt>
                <c:pt idx="26">
                  <c:v>-4.4746652071647821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AE-46D7-93A9-371C7898E6F0}"/>
            </c:ext>
          </c:extLst>
        </c:ser>
        <c:ser>
          <c:idx val="2"/>
          <c:order val="2"/>
          <c:tx>
            <c:v>order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Sheet1!$Y$7:$Y$33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Sheet1!$AD$7:$AD$33</c:f>
              <c:numCache>
                <c:formatCode>General</c:formatCode>
                <c:ptCount val="27"/>
                <c:pt idx="0">
                  <c:v>-49.162207784364625</c:v>
                </c:pt>
                <c:pt idx="1">
                  <c:v>-51.533578941543439</c:v>
                </c:pt>
                <c:pt idx="2">
                  <c:v>-50.030586789301914</c:v>
                </c:pt>
                <c:pt idx="3">
                  <c:v>-52.852016557172917</c:v>
                </c:pt>
                <c:pt idx="4">
                  <c:v>-57.661494426988</c:v>
                </c:pt>
                <c:pt idx="5">
                  <c:v>-59.566434196737148</c:v>
                </c:pt>
                <c:pt idx="6">
                  <c:v>-62.159199760456772</c:v>
                </c:pt>
                <c:pt idx="7">
                  <c:v>-63.638963152771481</c:v>
                </c:pt>
                <c:pt idx="8">
                  <c:v>-61.930975949790046</c:v>
                </c:pt>
                <c:pt idx="9">
                  <c:v>-60.015651992368639</c:v>
                </c:pt>
                <c:pt idx="10">
                  <c:v>-60.009469095249671</c:v>
                </c:pt>
                <c:pt idx="11">
                  <c:v>-58.710984040383508</c:v>
                </c:pt>
                <c:pt idx="12">
                  <c:v>-58.91190984168383</c:v>
                </c:pt>
                <c:pt idx="13">
                  <c:v>-49.697556390728252</c:v>
                </c:pt>
                <c:pt idx="14">
                  <c:v>-43.7452862962434</c:v>
                </c:pt>
                <c:pt idx="15">
                  <c:v>-32.507940501651582</c:v>
                </c:pt>
                <c:pt idx="16">
                  <c:v>-22.556196489559717</c:v>
                </c:pt>
                <c:pt idx="17">
                  <c:v>-16.756999812994259</c:v>
                </c:pt>
                <c:pt idx="18">
                  <c:v>-10.114362893710425</c:v>
                </c:pt>
                <c:pt idx="19">
                  <c:v>-5.481534082040457</c:v>
                </c:pt>
                <c:pt idx="20">
                  <c:v>-4.4475234580106395</c:v>
                </c:pt>
                <c:pt idx="21">
                  <c:v>-3.5972888023232246</c:v>
                </c:pt>
                <c:pt idx="22">
                  <c:v>-3.5014348706470595</c:v>
                </c:pt>
                <c:pt idx="23">
                  <c:v>-7.8622410185459017</c:v>
                </c:pt>
                <c:pt idx="24">
                  <c:v>-15.237607055249644</c:v>
                </c:pt>
                <c:pt idx="25">
                  <c:v>-11.373162670609737</c:v>
                </c:pt>
                <c:pt idx="26">
                  <c:v>-7.8323669640374209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AE-46D7-93A9-371C7898E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57631"/>
        <c:axId val="542656671"/>
      </c:scatterChart>
      <c:valAx>
        <c:axId val="542657631"/>
        <c:scaling>
          <c:logBase val="2"/>
          <c:orientation val="minMax"/>
          <c:max val="10000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56671"/>
        <c:crossesAt val="-30"/>
        <c:crossBetween val="midCat"/>
      </c:valAx>
      <c:valAx>
        <c:axId val="542656671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Gain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57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Frequency response of orders 0..3 vs Umik2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order 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Sheet1!$A$7:$A$33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Sheet1!$F$7:$F$33</c:f>
              <c:numCache>
                <c:formatCode>General</c:formatCode>
                <c:ptCount val="27"/>
                <c:pt idx="0">
                  <c:v>2.7713951271095905</c:v>
                </c:pt>
                <c:pt idx="1">
                  <c:v>3.7165623061999913</c:v>
                </c:pt>
                <c:pt idx="2">
                  <c:v>5.6042448598958696</c:v>
                </c:pt>
                <c:pt idx="3">
                  <c:v>2.5787388191708764</c:v>
                </c:pt>
                <c:pt idx="4">
                  <c:v>4.4478506693866038</c:v>
                </c:pt>
                <c:pt idx="5">
                  <c:v>3.0197538331608609</c:v>
                </c:pt>
                <c:pt idx="6">
                  <c:v>4.1343419237570842</c:v>
                </c:pt>
                <c:pt idx="7">
                  <c:v>4.7047893755805568</c:v>
                </c:pt>
                <c:pt idx="8">
                  <c:v>4.2748130909161066</c:v>
                </c:pt>
                <c:pt idx="9">
                  <c:v>4.8420510258463594</c:v>
                </c:pt>
                <c:pt idx="10">
                  <c:v>3.6336998012084045</c:v>
                </c:pt>
                <c:pt idx="11">
                  <c:v>3.3108313675575349</c:v>
                </c:pt>
                <c:pt idx="12">
                  <c:v>2.166188657251567</c:v>
                </c:pt>
                <c:pt idx="13">
                  <c:v>2.3574584469047366E-2</c:v>
                </c:pt>
                <c:pt idx="14">
                  <c:v>-2.2684343557584938</c:v>
                </c:pt>
                <c:pt idx="15">
                  <c:v>-3.4032450222466188</c:v>
                </c:pt>
                <c:pt idx="16">
                  <c:v>-1.5252237509990358</c:v>
                </c:pt>
                <c:pt idx="17">
                  <c:v>-1.4445843054030014</c:v>
                </c:pt>
                <c:pt idx="18">
                  <c:v>-0.77450438086416895</c:v>
                </c:pt>
                <c:pt idx="19">
                  <c:v>-0.2582339531797917</c:v>
                </c:pt>
                <c:pt idx="20">
                  <c:v>2.3517584518962487</c:v>
                </c:pt>
                <c:pt idx="21">
                  <c:v>3.0496555544732775</c:v>
                </c:pt>
                <c:pt idx="22">
                  <c:v>2.0501870073589821</c:v>
                </c:pt>
                <c:pt idx="23">
                  <c:v>3.1596167753850111</c:v>
                </c:pt>
                <c:pt idx="24">
                  <c:v>4.0960903792729955</c:v>
                </c:pt>
                <c:pt idx="25">
                  <c:v>2.4058064177293037</c:v>
                </c:pt>
                <c:pt idx="26">
                  <c:v>0.41658100606964155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2D-4307-BC8F-D5AC326C916A}"/>
            </c:ext>
          </c:extLst>
        </c:ser>
        <c:ser>
          <c:idx val="0"/>
          <c:order val="1"/>
          <c:tx>
            <c:v>order 1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Sheet1!$K$7:$K$33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Sheet1!$G$7:$G$33</c:f>
              <c:numCache>
                <c:formatCode>General</c:formatCode>
                <c:ptCount val="27"/>
                <c:pt idx="0">
                  <c:v>-13.326103077566389</c:v>
                </c:pt>
                <c:pt idx="1">
                  <c:v>-18.607596764637947</c:v>
                </c:pt>
                <c:pt idx="2">
                  <c:v>-13.184947951092004</c:v>
                </c:pt>
                <c:pt idx="3">
                  <c:v>-17.130484821581412</c:v>
                </c:pt>
                <c:pt idx="4">
                  <c:v>-7.5063337469441205</c:v>
                </c:pt>
                <c:pt idx="5">
                  <c:v>-8.6254080973313503</c:v>
                </c:pt>
                <c:pt idx="6">
                  <c:v>-5.0192750077970896</c:v>
                </c:pt>
                <c:pt idx="7">
                  <c:v>-4.1794772803492712</c:v>
                </c:pt>
                <c:pt idx="8">
                  <c:v>-3.3530818491431154</c:v>
                </c:pt>
                <c:pt idx="9">
                  <c:v>-1.6833121102184183</c:v>
                </c:pt>
                <c:pt idx="10">
                  <c:v>-1.7525096484414959</c:v>
                </c:pt>
                <c:pt idx="11">
                  <c:v>-1.7490861209060773</c:v>
                </c:pt>
                <c:pt idx="12">
                  <c:v>-1.2328542212876572</c:v>
                </c:pt>
                <c:pt idx="13">
                  <c:v>-2.1459604450983303</c:v>
                </c:pt>
                <c:pt idx="14">
                  <c:v>-3.3662871261650582</c:v>
                </c:pt>
                <c:pt idx="15">
                  <c:v>-2.9645611382638024</c:v>
                </c:pt>
                <c:pt idx="16">
                  <c:v>-1.5293097288027839</c:v>
                </c:pt>
                <c:pt idx="17">
                  <c:v>-1.3523768330711157</c:v>
                </c:pt>
                <c:pt idx="18">
                  <c:v>-0.66174374280399428</c:v>
                </c:pt>
                <c:pt idx="19">
                  <c:v>-0.50993492272149843</c:v>
                </c:pt>
                <c:pt idx="20">
                  <c:v>1.3516635729033368</c:v>
                </c:pt>
                <c:pt idx="21">
                  <c:v>1.7370826745908798</c:v>
                </c:pt>
                <c:pt idx="22">
                  <c:v>2.9326590125894363</c:v>
                </c:pt>
                <c:pt idx="23">
                  <c:v>4.5798466052262619</c:v>
                </c:pt>
                <c:pt idx="24">
                  <c:v>1.907112167939252</c:v>
                </c:pt>
                <c:pt idx="25">
                  <c:v>1.0942370319115102</c:v>
                </c:pt>
                <c:pt idx="26">
                  <c:v>-5.0452487124356926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2D-4307-BC8F-D5AC326C916A}"/>
            </c:ext>
          </c:extLst>
        </c:ser>
        <c:ser>
          <c:idx val="1"/>
          <c:order val="2"/>
          <c:tx>
            <c:v>order 2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Sheet1!$R$7:$R$33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Sheet1!$H$7:$H$33</c:f>
              <c:numCache>
                <c:formatCode>General</c:formatCode>
                <c:ptCount val="27"/>
                <c:pt idx="0">
                  <c:v>-43.328005354540331</c:v>
                </c:pt>
                <c:pt idx="1">
                  <c:v>-40.948571232065468</c:v>
                </c:pt>
                <c:pt idx="2">
                  <c:v>-51.118316567847586</c:v>
                </c:pt>
                <c:pt idx="3">
                  <c:v>-47.401501358488616</c:v>
                </c:pt>
                <c:pt idx="4">
                  <c:v>-53.824714870956804</c:v>
                </c:pt>
                <c:pt idx="5">
                  <c:v>-53.629242472668075</c:v>
                </c:pt>
                <c:pt idx="6">
                  <c:v>-57.723618495032461</c:v>
                </c:pt>
                <c:pt idx="7">
                  <c:v>-58.921464136783342</c:v>
                </c:pt>
                <c:pt idx="8">
                  <c:v>-60.031890151466605</c:v>
                </c:pt>
                <c:pt idx="9">
                  <c:v>-53.101099122436395</c:v>
                </c:pt>
                <c:pt idx="10">
                  <c:v>-44.585063695436673</c:v>
                </c:pt>
                <c:pt idx="11">
                  <c:v>-38.414035318550184</c:v>
                </c:pt>
                <c:pt idx="12">
                  <c:v>-26.295710756112825</c:v>
                </c:pt>
                <c:pt idx="13">
                  <c:v>-18.242409125651164</c:v>
                </c:pt>
                <c:pt idx="14">
                  <c:v>-14.596708285956794</c:v>
                </c:pt>
                <c:pt idx="15">
                  <c:v>-9.3904210329025002</c:v>
                </c:pt>
                <c:pt idx="16">
                  <c:v>-4.552021263127692</c:v>
                </c:pt>
                <c:pt idx="17">
                  <c:v>-3.3122297226248651</c:v>
                </c:pt>
                <c:pt idx="18">
                  <c:v>-2.2163426545448961</c:v>
                </c:pt>
                <c:pt idx="19">
                  <c:v>-1.5907769673721772</c:v>
                </c:pt>
                <c:pt idx="20">
                  <c:v>0.74117153533949498</c:v>
                </c:pt>
                <c:pt idx="21">
                  <c:v>2.10803544766561</c:v>
                </c:pt>
                <c:pt idx="22">
                  <c:v>3.1023982060004998</c:v>
                </c:pt>
                <c:pt idx="23">
                  <c:v>2.1087690791782823</c:v>
                </c:pt>
                <c:pt idx="24">
                  <c:v>0.17557643846153459</c:v>
                </c:pt>
                <c:pt idx="25">
                  <c:v>-5.0164503931718132</c:v>
                </c:pt>
                <c:pt idx="26">
                  <c:v>-4.0580842010951406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2D-4307-BC8F-D5AC326C916A}"/>
            </c:ext>
          </c:extLst>
        </c:ser>
        <c:ser>
          <c:idx val="2"/>
          <c:order val="3"/>
          <c:tx>
            <c:v>order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Sheet1!$Y$7:$Y$33</c:f>
              <c:numCache>
                <c:formatCode>General</c:formatCode>
                <c:ptCount val="27"/>
                <c:pt idx="0">
                  <c:v>25</c:v>
                </c:pt>
                <c:pt idx="1">
                  <c:v>31.5</c:v>
                </c:pt>
                <c:pt idx="2">
                  <c:v>40</c:v>
                </c:pt>
                <c:pt idx="3">
                  <c:v>50</c:v>
                </c:pt>
                <c:pt idx="4">
                  <c:v>63</c:v>
                </c:pt>
                <c:pt idx="5">
                  <c:v>80</c:v>
                </c:pt>
                <c:pt idx="6">
                  <c:v>100</c:v>
                </c:pt>
                <c:pt idx="7">
                  <c:v>125</c:v>
                </c:pt>
                <c:pt idx="8">
                  <c:v>160</c:v>
                </c:pt>
                <c:pt idx="9">
                  <c:v>200</c:v>
                </c:pt>
                <c:pt idx="10">
                  <c:v>250</c:v>
                </c:pt>
                <c:pt idx="11">
                  <c:v>315</c:v>
                </c:pt>
                <c:pt idx="12">
                  <c:v>400</c:v>
                </c:pt>
                <c:pt idx="13">
                  <c:v>500</c:v>
                </c:pt>
                <c:pt idx="14">
                  <c:v>630</c:v>
                </c:pt>
                <c:pt idx="15">
                  <c:v>800</c:v>
                </c:pt>
                <c:pt idx="16">
                  <c:v>1000</c:v>
                </c:pt>
                <c:pt idx="17">
                  <c:v>1250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3150</c:v>
                </c:pt>
                <c:pt idx="22">
                  <c:v>4000</c:v>
                </c:pt>
                <c:pt idx="23">
                  <c:v>5000</c:v>
                </c:pt>
                <c:pt idx="24">
                  <c:v>6300</c:v>
                </c:pt>
                <c:pt idx="25">
                  <c:v>8000</c:v>
                </c:pt>
                <c:pt idx="26">
                  <c:v>10000</c:v>
                </c:pt>
              </c:numCache>
            </c:numRef>
          </c:xVal>
          <c:yVal>
            <c:numRef>
              <c:f>Sheet1!$AD$7:$AD$33</c:f>
              <c:numCache>
                <c:formatCode>General</c:formatCode>
                <c:ptCount val="27"/>
                <c:pt idx="0">
                  <c:v>-49.162207784364625</c:v>
                </c:pt>
                <c:pt idx="1">
                  <c:v>-51.533578941543439</c:v>
                </c:pt>
                <c:pt idx="2">
                  <c:v>-50.030586789301914</c:v>
                </c:pt>
                <c:pt idx="3">
                  <c:v>-52.852016557172917</c:v>
                </c:pt>
                <c:pt idx="4">
                  <c:v>-57.661494426988</c:v>
                </c:pt>
                <c:pt idx="5">
                  <c:v>-59.566434196737148</c:v>
                </c:pt>
                <c:pt idx="6">
                  <c:v>-62.159199760456772</c:v>
                </c:pt>
                <c:pt idx="7">
                  <c:v>-63.638963152771481</c:v>
                </c:pt>
                <c:pt idx="8">
                  <c:v>-61.930975949790046</c:v>
                </c:pt>
                <c:pt idx="9">
                  <c:v>-60.015651992368639</c:v>
                </c:pt>
                <c:pt idx="10">
                  <c:v>-60.009469095249671</c:v>
                </c:pt>
                <c:pt idx="11">
                  <c:v>-58.710984040383508</c:v>
                </c:pt>
                <c:pt idx="12">
                  <c:v>-58.91190984168383</c:v>
                </c:pt>
                <c:pt idx="13">
                  <c:v>-49.697556390728252</c:v>
                </c:pt>
                <c:pt idx="14">
                  <c:v>-43.7452862962434</c:v>
                </c:pt>
                <c:pt idx="15">
                  <c:v>-32.507940501651582</c:v>
                </c:pt>
                <c:pt idx="16">
                  <c:v>-22.556196489559717</c:v>
                </c:pt>
                <c:pt idx="17">
                  <c:v>-16.756999812994259</c:v>
                </c:pt>
                <c:pt idx="18">
                  <c:v>-10.114362893710425</c:v>
                </c:pt>
                <c:pt idx="19">
                  <c:v>-5.481534082040457</c:v>
                </c:pt>
                <c:pt idx="20">
                  <c:v>-4.4475234580106395</c:v>
                </c:pt>
                <c:pt idx="21">
                  <c:v>-3.5972888023232246</c:v>
                </c:pt>
                <c:pt idx="22">
                  <c:v>-3.5014348706470595</c:v>
                </c:pt>
                <c:pt idx="23">
                  <c:v>-7.8622410185459017</c:v>
                </c:pt>
                <c:pt idx="24">
                  <c:v>-15.237607055249644</c:v>
                </c:pt>
                <c:pt idx="25">
                  <c:v>-11.373162670609737</c:v>
                </c:pt>
                <c:pt idx="26">
                  <c:v>-7.8323669640374209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2D-4307-BC8F-D5AC326C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57631"/>
        <c:axId val="542656671"/>
      </c:scatterChart>
      <c:valAx>
        <c:axId val="542657631"/>
        <c:scaling>
          <c:logBase val="2"/>
          <c:orientation val="minMax"/>
          <c:max val="10000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56671"/>
        <c:crossesAt val="-30"/>
        <c:crossBetween val="midCat"/>
      </c:valAx>
      <c:valAx>
        <c:axId val="542656671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Gain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57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2379</xdr:colOff>
      <xdr:row>38</xdr:row>
      <xdr:rowOff>7143</xdr:rowOff>
    </xdr:from>
    <xdr:to>
      <xdr:col>22</xdr:col>
      <xdr:colOff>623887</xdr:colOff>
      <xdr:row>62</xdr:row>
      <xdr:rowOff>176213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7EA8CB-2DE1-40DB-8C4C-AE1FA3591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23813</xdr:colOff>
      <xdr:row>38</xdr:row>
      <xdr:rowOff>28575</xdr:rowOff>
    </xdr:from>
    <xdr:to>
      <xdr:col>10</xdr:col>
      <xdr:colOff>645321</xdr:colOff>
      <xdr:row>63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51302A-3107-4FD1-BCA8-932BE72DB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912F-8D8E-4D99-83F1-269A1781231A}">
  <dimension ref="A1:AD36"/>
  <sheetViews>
    <sheetView tabSelected="1" topLeftCell="A24" workbookViewId="0">
      <selection activeCell="I34" sqref="I34"/>
    </sheetView>
  </sheetViews>
  <sheetFormatPr defaultRowHeight="14.25" x14ac:dyDescent="0.45"/>
  <sheetData>
    <row r="1" spans="1:30" x14ac:dyDescent="0.45">
      <c r="A1" s="2" t="s">
        <v>9</v>
      </c>
      <c r="B1" s="2"/>
      <c r="C1" s="2"/>
      <c r="D1" s="2"/>
      <c r="E1" s="2"/>
      <c r="F1" s="2" t="s">
        <v>10</v>
      </c>
      <c r="L1" s="2" t="s">
        <v>18</v>
      </c>
    </row>
    <row r="3" spans="1:30" x14ac:dyDescent="0.45">
      <c r="A3" t="s">
        <v>17</v>
      </c>
      <c r="F3">
        <v>0</v>
      </c>
      <c r="G3">
        <v>1</v>
      </c>
      <c r="H3">
        <v>2</v>
      </c>
      <c r="I3">
        <v>3</v>
      </c>
      <c r="K3" t="s">
        <v>8</v>
      </c>
      <c r="L3">
        <v>1</v>
      </c>
      <c r="S3">
        <v>2</v>
      </c>
      <c r="Z3">
        <v>3</v>
      </c>
    </row>
    <row r="4" spans="1:30" x14ac:dyDescent="0.45">
      <c r="A4" t="s">
        <v>0</v>
      </c>
      <c r="B4" t="s">
        <v>1</v>
      </c>
      <c r="D4" t="s">
        <v>1</v>
      </c>
      <c r="K4" t="s">
        <v>0</v>
      </c>
      <c r="L4" t="s">
        <v>1</v>
      </c>
      <c r="N4" t="s">
        <v>1</v>
      </c>
      <c r="R4" t="s">
        <v>0</v>
      </c>
      <c r="S4" t="s">
        <v>1</v>
      </c>
      <c r="U4" t="s">
        <v>1</v>
      </c>
      <c r="Y4" t="s">
        <v>0</v>
      </c>
      <c r="Z4" t="s">
        <v>1</v>
      </c>
      <c r="AB4" t="s">
        <v>1</v>
      </c>
    </row>
    <row r="5" spans="1:30" x14ac:dyDescent="0.45">
      <c r="A5" t="s">
        <v>2</v>
      </c>
      <c r="B5" t="s">
        <v>16</v>
      </c>
      <c r="D5" t="s">
        <v>16</v>
      </c>
      <c r="K5" t="s">
        <v>2</v>
      </c>
      <c r="L5" t="s">
        <v>14</v>
      </c>
      <c r="N5" t="s">
        <v>11</v>
      </c>
      <c r="R5" t="s">
        <v>2</v>
      </c>
      <c r="S5" t="s">
        <v>12</v>
      </c>
      <c r="U5" t="s">
        <v>12</v>
      </c>
      <c r="Y5" t="s">
        <v>2</v>
      </c>
      <c r="Z5" t="s">
        <v>13</v>
      </c>
      <c r="AB5" t="s">
        <v>13</v>
      </c>
    </row>
    <row r="6" spans="1:30" x14ac:dyDescent="0.45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15</v>
      </c>
      <c r="G6" t="s">
        <v>15</v>
      </c>
      <c r="H6" t="s">
        <v>15</v>
      </c>
      <c r="I6" t="s">
        <v>15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15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15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15</v>
      </c>
    </row>
    <row r="7" spans="1:30" x14ac:dyDescent="0.45">
      <c r="A7">
        <v>25</v>
      </c>
      <c r="B7" s="1">
        <v>1.4195065955999999E-10</v>
      </c>
      <c r="C7" s="1">
        <v>1.3468524906499999E-11</v>
      </c>
      <c r="D7">
        <v>0.30801350328900001</v>
      </c>
      <c r="E7">
        <v>6.5593242969199999</v>
      </c>
      <c r="F7">
        <f>20*LOG10(D7)+13</f>
        <v>2.7713951271095905</v>
      </c>
      <c r="G7">
        <f>F7+P7</f>
        <v>-13.326103077566389</v>
      </c>
      <c r="H7">
        <f>F7+W7</f>
        <v>-43.328005354540331</v>
      </c>
      <c r="I7">
        <f>F7+AD7</f>
        <v>-46.390812657255033</v>
      </c>
      <c r="K7">
        <v>25</v>
      </c>
      <c r="L7" s="1">
        <v>1.3468524906499999E-11</v>
      </c>
      <c r="M7" s="1">
        <v>3.3446083901600002E-13</v>
      </c>
      <c r="N7">
        <v>0.15672024061500001</v>
      </c>
      <c r="O7">
        <v>53.857740574399998</v>
      </c>
      <c r="P7">
        <f>20*LOG10(N7)</f>
        <v>-16.097498204675979</v>
      </c>
      <c r="R7">
        <v>25</v>
      </c>
      <c r="S7" s="1">
        <v>1.33895169258E-11</v>
      </c>
      <c r="T7" s="1">
        <v>3.3239640140000002E-16</v>
      </c>
      <c r="U7" s="1">
        <v>4.9548438899799999E-3</v>
      </c>
      <c r="V7">
        <v>-36.977726643300002</v>
      </c>
      <c r="W7">
        <f>20*LOG10(U7)</f>
        <v>-46.099400481649923</v>
      </c>
      <c r="Y7">
        <v>25</v>
      </c>
      <c r="Z7" s="1">
        <v>1.8840994736600001E-11</v>
      </c>
      <c r="AA7" s="1">
        <v>2.2978754485400002E-16</v>
      </c>
      <c r="AB7" s="1">
        <v>3.48248785711E-3</v>
      </c>
      <c r="AC7">
        <v>-159.532611328</v>
      </c>
      <c r="AD7">
        <f>20*LOG10(AB7)</f>
        <v>-49.162207784364625</v>
      </c>
    </row>
    <row r="8" spans="1:30" x14ac:dyDescent="0.45">
      <c r="A8">
        <v>31.5</v>
      </c>
      <c r="B8" s="1">
        <v>1.3625855999099999E-10</v>
      </c>
      <c r="C8" s="1">
        <v>1.6233276008100001E-11</v>
      </c>
      <c r="D8">
        <v>0.34342200173999998</v>
      </c>
      <c r="E8">
        <v>-7.3931284496799998</v>
      </c>
      <c r="F8">
        <f t="shared" ref="F8:F36" si="0">20*LOG10(D8)+13</f>
        <v>3.7165623061999913</v>
      </c>
      <c r="G8">
        <f t="shared" ref="G8:G36" si="1">F8+P8</f>
        <v>-18.607596764637947</v>
      </c>
      <c r="H8">
        <f t="shared" ref="H8:H36" si="2">F8+W8</f>
        <v>-40.948571232065468</v>
      </c>
      <c r="I8">
        <f t="shared" ref="I8:I36" si="3">F8+AD8</f>
        <v>-47.81701663534345</v>
      </c>
      <c r="K8">
        <v>31.5</v>
      </c>
      <c r="L8" s="1">
        <v>1.6233276008100001E-11</v>
      </c>
      <c r="M8" s="1">
        <v>1.1505923946600001E-13</v>
      </c>
      <c r="N8" s="1">
        <v>7.6523010348599999E-2</v>
      </c>
      <c r="O8">
        <v>-109.89268253199999</v>
      </c>
      <c r="P8">
        <f t="shared" ref="P8:P36" si="4">20*LOG10(N8)</f>
        <v>-22.324159070837936</v>
      </c>
      <c r="R8">
        <v>31.5</v>
      </c>
      <c r="S8" s="1">
        <v>1.40435931113E-11</v>
      </c>
      <c r="T8" s="1">
        <v>4.5060577841999997E-16</v>
      </c>
      <c r="U8" s="1">
        <v>5.8444456336999998E-3</v>
      </c>
      <c r="V8">
        <v>34.232405872500003</v>
      </c>
      <c r="W8">
        <f t="shared" ref="W8:W36" si="5">20*LOG10(U8)</f>
        <v>-44.665133538265458</v>
      </c>
      <c r="Y8">
        <v>31.5</v>
      </c>
      <c r="Z8" s="1">
        <v>3.0702572428899997E-11</v>
      </c>
      <c r="AA8" s="1">
        <v>2.1603724873999999E-16</v>
      </c>
      <c r="AB8" s="1">
        <v>2.6504587706399998E-3</v>
      </c>
      <c r="AC8">
        <v>-169.546496201</v>
      </c>
      <c r="AD8">
        <f t="shared" ref="AD8:AD36" si="6">20*LOG10(AB8)</f>
        <v>-51.533578941543439</v>
      </c>
    </row>
    <row r="9" spans="1:30" x14ac:dyDescent="0.45">
      <c r="A9">
        <v>40</v>
      </c>
      <c r="B9" s="1">
        <v>1.95547120163E-10</v>
      </c>
      <c r="C9" s="1">
        <v>3.54803339486E-11</v>
      </c>
      <c r="D9">
        <v>0.42678804238500001</v>
      </c>
      <c r="E9">
        <v>11.3965823129</v>
      </c>
      <c r="F9">
        <f t="shared" si="0"/>
        <v>5.6042448598958696</v>
      </c>
      <c r="G9">
        <f t="shared" si="1"/>
        <v>-13.184947951092004</v>
      </c>
      <c r="H9">
        <f t="shared" si="2"/>
        <v>-51.118316567847586</v>
      </c>
      <c r="I9">
        <f t="shared" si="3"/>
        <v>-44.426341929406043</v>
      </c>
      <c r="K9">
        <v>40</v>
      </c>
      <c r="L9" s="1">
        <v>3.54803339486E-11</v>
      </c>
      <c r="M9" s="1">
        <v>4.6920837169999995E-13</v>
      </c>
      <c r="N9">
        <v>0.11495830704399999</v>
      </c>
      <c r="O9">
        <v>-32.381607511600002</v>
      </c>
      <c r="P9">
        <f t="shared" si="4"/>
        <v>-18.789192810987874</v>
      </c>
      <c r="R9">
        <v>40</v>
      </c>
      <c r="S9" s="1">
        <v>4.2903609484599999E-11</v>
      </c>
      <c r="T9" s="1">
        <v>9.3800901726300004E-17</v>
      </c>
      <c r="U9" s="1">
        <v>1.45838412628E-3</v>
      </c>
      <c r="V9">
        <v>33.638926850600001</v>
      </c>
      <c r="W9">
        <f t="shared" si="5"/>
        <v>-56.722561427743457</v>
      </c>
      <c r="Y9">
        <v>40</v>
      </c>
      <c r="Z9" s="1">
        <v>2.40241221014E-11</v>
      </c>
      <c r="AA9" s="1">
        <v>2.3846555621699999E-16</v>
      </c>
      <c r="AB9" s="1">
        <v>3.1511614912100002E-3</v>
      </c>
      <c r="AC9">
        <v>-174.51540896399999</v>
      </c>
      <c r="AD9">
        <f t="shared" si="6"/>
        <v>-50.030586789301914</v>
      </c>
    </row>
    <row r="10" spans="1:30" x14ac:dyDescent="0.45">
      <c r="A10">
        <v>50</v>
      </c>
      <c r="B10" s="1">
        <v>4.1189768262800001E-10</v>
      </c>
      <c r="C10" s="1">
        <v>3.6961088125300003E-11</v>
      </c>
      <c r="D10">
        <v>0.30125685710599998</v>
      </c>
      <c r="E10">
        <v>14.8982370812</v>
      </c>
      <c r="F10">
        <f t="shared" si="0"/>
        <v>2.5787388191708764</v>
      </c>
      <c r="G10">
        <f t="shared" si="1"/>
        <v>-17.130484821581412</v>
      </c>
      <c r="H10">
        <f t="shared" si="2"/>
        <v>-47.401501358488616</v>
      </c>
      <c r="I10">
        <f t="shared" si="3"/>
        <v>-50.273277738002037</v>
      </c>
      <c r="K10">
        <v>50</v>
      </c>
      <c r="L10" s="1">
        <v>3.6961088125300003E-11</v>
      </c>
      <c r="M10" s="1">
        <v>5.9513454413099998E-13</v>
      </c>
      <c r="N10">
        <v>0.10340435213800001</v>
      </c>
      <c r="O10">
        <v>-99.732679301299996</v>
      </c>
      <c r="P10">
        <f t="shared" si="4"/>
        <v>-19.709223640752288</v>
      </c>
      <c r="R10">
        <v>50</v>
      </c>
      <c r="S10" s="1">
        <v>3.4331446250700001E-11</v>
      </c>
      <c r="T10" s="1">
        <v>3.52736243268E-16</v>
      </c>
      <c r="U10" s="1">
        <v>3.1694798210400001E-3</v>
      </c>
      <c r="V10">
        <v>-8.9804675686</v>
      </c>
      <c r="W10">
        <f t="shared" si="5"/>
        <v>-49.980240177659489</v>
      </c>
      <c r="Y10">
        <v>50</v>
      </c>
      <c r="Z10" s="1">
        <v>4.8715607936499999E-11</v>
      </c>
      <c r="AA10" s="1">
        <v>2.3317032092400002E-16</v>
      </c>
      <c r="AB10" s="1">
        <v>2.2771894974100001E-3</v>
      </c>
      <c r="AC10">
        <v>-150.904391272</v>
      </c>
      <c r="AD10">
        <f t="shared" si="6"/>
        <v>-52.852016557172917</v>
      </c>
    </row>
    <row r="11" spans="1:30" x14ac:dyDescent="0.45">
      <c r="A11">
        <v>63</v>
      </c>
      <c r="B11" s="1">
        <v>9.6333162280500006E-10</v>
      </c>
      <c r="C11" s="1">
        <v>1.36099697484E-10</v>
      </c>
      <c r="D11">
        <v>0.37358766936400001</v>
      </c>
      <c r="E11">
        <v>10.5495148182</v>
      </c>
      <c r="F11">
        <f t="shared" si="0"/>
        <v>4.4478506693866038</v>
      </c>
      <c r="G11">
        <f t="shared" si="1"/>
        <v>-7.5063337469441205</v>
      </c>
      <c r="H11">
        <f t="shared" si="2"/>
        <v>-53.824714870956804</v>
      </c>
      <c r="I11">
        <f t="shared" si="3"/>
        <v>-53.213643757601396</v>
      </c>
      <c r="K11">
        <v>63</v>
      </c>
      <c r="L11" s="1">
        <v>1.36099697484E-10</v>
      </c>
      <c r="M11" s="1">
        <v>8.6649022375600001E-12</v>
      </c>
      <c r="N11">
        <v>0.252517091917</v>
      </c>
      <c r="O11">
        <v>-64.397528562800005</v>
      </c>
      <c r="P11">
        <f t="shared" si="4"/>
        <v>-11.954184416330724</v>
      </c>
      <c r="R11">
        <v>63</v>
      </c>
      <c r="S11" s="1">
        <v>1.4462413558400001E-10</v>
      </c>
      <c r="T11" s="1">
        <v>2.0495550511E-16</v>
      </c>
      <c r="U11" s="1">
        <v>1.22003340778E-3</v>
      </c>
      <c r="V11">
        <v>28.866218377100001</v>
      </c>
      <c r="W11">
        <f t="shared" si="5"/>
        <v>-58.272565540343408</v>
      </c>
      <c r="Y11">
        <v>63</v>
      </c>
      <c r="Z11" s="1">
        <v>1.33693219689E-10</v>
      </c>
      <c r="AA11" s="1">
        <v>2.2822704877600002E-16</v>
      </c>
      <c r="AB11" s="1">
        <v>1.3089566946600001E-3</v>
      </c>
      <c r="AC11">
        <v>-85.542393985800004</v>
      </c>
      <c r="AD11">
        <f t="shared" si="6"/>
        <v>-57.661494426988</v>
      </c>
    </row>
    <row r="12" spans="1:30" x14ac:dyDescent="0.45">
      <c r="A12">
        <v>80</v>
      </c>
      <c r="B12" s="1">
        <v>1.96021419097E-9</v>
      </c>
      <c r="C12" s="1">
        <v>1.96326824242E-10</v>
      </c>
      <c r="D12">
        <v>0.31694776355900001</v>
      </c>
      <c r="E12">
        <v>16.792377702300001</v>
      </c>
      <c r="F12">
        <f t="shared" si="0"/>
        <v>3.0197538331608609</v>
      </c>
      <c r="G12">
        <f t="shared" si="1"/>
        <v>-8.6254080973313503</v>
      </c>
      <c r="H12">
        <f t="shared" si="2"/>
        <v>-53.629242472668075</v>
      </c>
      <c r="I12">
        <f t="shared" si="3"/>
        <v>-56.546680363576286</v>
      </c>
      <c r="K12">
        <v>80</v>
      </c>
      <c r="L12" s="1">
        <v>1.96326824242E-10</v>
      </c>
      <c r="M12" s="1">
        <v>1.39163246898E-11</v>
      </c>
      <c r="N12">
        <v>0.26166275125600003</v>
      </c>
      <c r="O12">
        <v>-60.089668093999997</v>
      </c>
      <c r="P12">
        <f t="shared" si="4"/>
        <v>-11.645161930492211</v>
      </c>
      <c r="R12">
        <v>80</v>
      </c>
      <c r="S12" s="1">
        <v>1.90302751335E-10</v>
      </c>
      <c r="T12" s="1">
        <v>4.11503582377E-16</v>
      </c>
      <c r="U12" s="1">
        <v>1.47078836189E-3</v>
      </c>
      <c r="V12">
        <v>-25.259021247700002</v>
      </c>
      <c r="W12">
        <f t="shared" si="5"/>
        <v>-56.648996305828938</v>
      </c>
      <c r="Y12">
        <v>80</v>
      </c>
      <c r="Z12" s="1">
        <v>2.1881678136099999E-10</v>
      </c>
      <c r="AA12" s="1">
        <v>2.2951738104900002E-16</v>
      </c>
      <c r="AB12" s="1">
        <v>1.0511829066E-3</v>
      </c>
      <c r="AC12">
        <v>170.049855847</v>
      </c>
      <c r="AD12">
        <f t="shared" si="6"/>
        <v>-59.566434196737148</v>
      </c>
    </row>
    <row r="13" spans="1:30" x14ac:dyDescent="0.45">
      <c r="A13">
        <v>100</v>
      </c>
      <c r="B13" s="1">
        <v>3.21975458993E-9</v>
      </c>
      <c r="C13" s="1">
        <v>4.1610985292299999E-10</v>
      </c>
      <c r="D13">
        <v>0.36034383493799998</v>
      </c>
      <c r="E13">
        <v>22.5087088304</v>
      </c>
      <c r="F13">
        <f t="shared" si="0"/>
        <v>4.1343419237570842</v>
      </c>
      <c r="G13">
        <f t="shared" si="1"/>
        <v>-5.0192750077970896</v>
      </c>
      <c r="H13">
        <f t="shared" si="2"/>
        <v>-57.723618495032461</v>
      </c>
      <c r="I13">
        <f t="shared" si="3"/>
        <v>-58.024857836699688</v>
      </c>
      <c r="K13">
        <v>100</v>
      </c>
      <c r="L13" s="1">
        <v>4.1610985292299999E-10</v>
      </c>
      <c r="M13" s="1">
        <v>5.0165273225099999E-11</v>
      </c>
      <c r="N13">
        <v>0.348593394517</v>
      </c>
      <c r="O13">
        <v>-51.203108341799997</v>
      </c>
      <c r="P13">
        <f t="shared" si="4"/>
        <v>-9.1536169315541738</v>
      </c>
      <c r="R13">
        <v>100</v>
      </c>
      <c r="S13" s="1">
        <v>4.2852105594100002E-10</v>
      </c>
      <c r="T13" s="1">
        <v>2.9803308584000002E-16</v>
      </c>
      <c r="U13" s="1">
        <v>8.0742460377400003E-4</v>
      </c>
      <c r="V13">
        <v>-64.327595451700006</v>
      </c>
      <c r="W13">
        <f t="shared" si="5"/>
        <v>-61.857960418789546</v>
      </c>
      <c r="Y13">
        <v>100</v>
      </c>
      <c r="Z13" s="1">
        <v>3.9214483644399998E-10</v>
      </c>
      <c r="AA13" s="1">
        <v>2.3728548428500002E-16</v>
      </c>
      <c r="AB13" s="1">
        <v>7.79901960347E-4</v>
      </c>
      <c r="AC13">
        <v>126.928775591</v>
      </c>
      <c r="AD13">
        <f t="shared" si="6"/>
        <v>-62.159199760456772</v>
      </c>
    </row>
    <row r="14" spans="1:30" x14ac:dyDescent="0.45">
      <c r="A14">
        <v>125</v>
      </c>
      <c r="B14" s="1">
        <v>3.8340212116199999E-9</v>
      </c>
      <c r="C14" s="1">
        <v>5.7882742349199997E-10</v>
      </c>
      <c r="D14">
        <v>0.384803903369</v>
      </c>
      <c r="E14">
        <v>16.498895619500001</v>
      </c>
      <c r="F14">
        <f t="shared" si="0"/>
        <v>4.7047893755805568</v>
      </c>
      <c r="G14">
        <f t="shared" si="1"/>
        <v>-4.1794772803492712</v>
      </c>
      <c r="H14">
        <f t="shared" si="2"/>
        <v>-58.921464136783342</v>
      </c>
      <c r="I14">
        <f t="shared" si="3"/>
        <v>-58.934173777190921</v>
      </c>
      <c r="K14">
        <v>125</v>
      </c>
      <c r="L14" s="1">
        <v>5.7882742349199997E-10</v>
      </c>
      <c r="M14" s="1">
        <v>7.2337608125700002E-11</v>
      </c>
      <c r="N14">
        <v>0.35957266359200002</v>
      </c>
      <c r="O14">
        <v>-34.800064320899999</v>
      </c>
      <c r="P14">
        <f t="shared" si="4"/>
        <v>-8.884266655929828</v>
      </c>
      <c r="R14">
        <v>125</v>
      </c>
      <c r="S14" s="1">
        <v>5.9021561596399997E-10</v>
      </c>
      <c r="T14" s="1">
        <v>2.7665532373700001E-16</v>
      </c>
      <c r="U14" s="1">
        <v>6.5869948574400004E-4</v>
      </c>
      <c r="V14">
        <v>-93.546540708600006</v>
      </c>
      <c r="W14">
        <f t="shared" si="5"/>
        <v>-63.626253512363903</v>
      </c>
      <c r="Y14">
        <v>125</v>
      </c>
      <c r="Z14" s="1">
        <v>5.6015187974199996E-10</v>
      </c>
      <c r="AA14" s="1">
        <v>2.3712664362799998E-16</v>
      </c>
      <c r="AB14" s="1">
        <v>6.5773634761000005E-4</v>
      </c>
      <c r="AC14">
        <v>88.272913702799997</v>
      </c>
      <c r="AD14">
        <f t="shared" si="6"/>
        <v>-63.638963152771481</v>
      </c>
    </row>
    <row r="15" spans="1:30" x14ac:dyDescent="0.45">
      <c r="A15">
        <v>160</v>
      </c>
      <c r="B15" s="1">
        <v>2.9458942692599999E-9</v>
      </c>
      <c r="C15" s="1">
        <v>3.9629584336300002E-10</v>
      </c>
      <c r="D15">
        <v>0.366218816286</v>
      </c>
      <c r="E15">
        <v>21.298728681699998</v>
      </c>
      <c r="F15">
        <f t="shared" si="0"/>
        <v>4.2748130909161066</v>
      </c>
      <c r="G15">
        <f t="shared" si="1"/>
        <v>-3.3530818491431154</v>
      </c>
      <c r="H15">
        <f t="shared" si="2"/>
        <v>-60.031890151466605</v>
      </c>
      <c r="I15">
        <f t="shared" si="3"/>
        <v>-57.656162858873941</v>
      </c>
      <c r="K15">
        <v>160</v>
      </c>
      <c r="L15" s="1">
        <v>3.9629584336300002E-10</v>
      </c>
      <c r="M15" s="1">
        <v>6.7053708072099995E-11</v>
      </c>
      <c r="N15">
        <v>0.41553274505499999</v>
      </c>
      <c r="O15">
        <v>-32.340061032999998</v>
      </c>
      <c r="P15">
        <f t="shared" si="4"/>
        <v>-7.627894940059222</v>
      </c>
      <c r="R15">
        <v>160</v>
      </c>
      <c r="S15" s="1">
        <v>3.9379215513399998E-10</v>
      </c>
      <c r="T15" s="1">
        <v>1.7307241873099999E-16</v>
      </c>
      <c r="U15" s="1">
        <v>6.0906667512999999E-4</v>
      </c>
      <c r="V15">
        <v>-78.134800146800004</v>
      </c>
      <c r="W15">
        <f t="shared" si="5"/>
        <v>-64.30670324238271</v>
      </c>
      <c r="Y15">
        <v>160</v>
      </c>
      <c r="Z15" s="1">
        <v>3.8782503828799998E-10</v>
      </c>
      <c r="AA15" s="1">
        <v>2.4459782108700001E-16</v>
      </c>
      <c r="AB15" s="1">
        <v>8.0066566036100003E-4</v>
      </c>
      <c r="AC15">
        <v>20.732667835200001</v>
      </c>
      <c r="AD15">
        <f t="shared" si="6"/>
        <v>-61.930975949790046</v>
      </c>
    </row>
    <row r="16" spans="1:30" x14ac:dyDescent="0.45">
      <c r="A16">
        <v>200</v>
      </c>
      <c r="B16" s="1">
        <v>1.8285578606800001E-9</v>
      </c>
      <c r="C16" s="1">
        <v>2.8971145112499998E-10</v>
      </c>
      <c r="D16">
        <v>0.39093319715300001</v>
      </c>
      <c r="E16">
        <v>16.8792660911</v>
      </c>
      <c r="F16">
        <f t="shared" si="0"/>
        <v>4.8420510258463594</v>
      </c>
      <c r="G16">
        <f t="shared" si="1"/>
        <v>-1.6833121102184183</v>
      </c>
      <c r="H16">
        <f t="shared" si="2"/>
        <v>-53.101099122436395</v>
      </c>
      <c r="I16">
        <f t="shared" si="3"/>
        <v>-55.17360096652228</v>
      </c>
      <c r="K16">
        <v>200</v>
      </c>
      <c r="L16" s="1">
        <v>2.8971145112499998E-10</v>
      </c>
      <c r="M16" s="1">
        <v>5.9448856023099999E-11</v>
      </c>
      <c r="N16">
        <v>0.47177165408600003</v>
      </c>
      <c r="O16">
        <v>-17.878765014799999</v>
      </c>
      <c r="P16">
        <f t="shared" si="4"/>
        <v>-6.5253631360647777</v>
      </c>
      <c r="R16">
        <v>200</v>
      </c>
      <c r="S16" s="1">
        <v>2.90905399769E-10</v>
      </c>
      <c r="T16" s="1">
        <v>4.3476875068700002E-16</v>
      </c>
      <c r="U16" s="1">
        <v>1.2671922045599999E-3</v>
      </c>
      <c r="V16">
        <v>91.6547122347</v>
      </c>
      <c r="W16">
        <f t="shared" si="5"/>
        <v>-57.943150148282754</v>
      </c>
      <c r="Y16">
        <v>200</v>
      </c>
      <c r="Z16" s="1">
        <v>2.8249551864399998E-10</v>
      </c>
      <c r="AA16" s="1">
        <v>2.5711881696099998E-16</v>
      </c>
      <c r="AB16" s="1">
        <v>9.98199620416E-4</v>
      </c>
      <c r="AC16">
        <v>-53.712626674500001</v>
      </c>
      <c r="AD16">
        <f t="shared" si="6"/>
        <v>-60.015651992368639</v>
      </c>
    </row>
    <row r="17" spans="1:30" x14ac:dyDescent="0.45">
      <c r="A17">
        <v>250</v>
      </c>
      <c r="B17" s="1">
        <v>1.8645027620600001E-9</v>
      </c>
      <c r="C17" s="1">
        <v>2.15844789573E-10</v>
      </c>
      <c r="D17">
        <v>0.34016136850599998</v>
      </c>
      <c r="E17">
        <v>12.6568498223</v>
      </c>
      <c r="F17">
        <f t="shared" si="0"/>
        <v>3.6336998012084045</v>
      </c>
      <c r="G17">
        <f t="shared" si="1"/>
        <v>-1.7525096484414959</v>
      </c>
      <c r="H17">
        <f t="shared" si="2"/>
        <v>-44.585063695436673</v>
      </c>
      <c r="I17">
        <f t="shared" si="3"/>
        <v>-56.375769294041262</v>
      </c>
      <c r="K17">
        <v>250</v>
      </c>
      <c r="L17" s="1">
        <v>2.15844789573E-10</v>
      </c>
      <c r="M17" s="1">
        <v>6.2605686067400003E-11</v>
      </c>
      <c r="N17">
        <v>0.53788511671600003</v>
      </c>
      <c r="O17">
        <v>-3.3472194129999999</v>
      </c>
      <c r="P17">
        <f t="shared" si="4"/>
        <v>-5.3862094496499004</v>
      </c>
      <c r="R17">
        <v>250</v>
      </c>
      <c r="S17" s="1">
        <v>2.1435412010199999E-10</v>
      </c>
      <c r="T17" s="1">
        <v>3.5198042724000002E-15</v>
      </c>
      <c r="U17" s="1">
        <v>3.8820562612099999E-3</v>
      </c>
      <c r="V17">
        <v>12.285415137399999</v>
      </c>
      <c r="W17">
        <f t="shared" si="5"/>
        <v>-48.218763496645074</v>
      </c>
      <c r="Y17">
        <v>250</v>
      </c>
      <c r="Z17" s="1">
        <v>2.2658788348699999E-10</v>
      </c>
      <c r="AA17" s="1">
        <v>2.2105412636000001E-16</v>
      </c>
      <c r="AB17" s="1">
        <v>9.9891042414100009E-4</v>
      </c>
      <c r="AC17">
        <v>-39.788150754599997</v>
      </c>
      <c r="AD17">
        <f t="shared" si="6"/>
        <v>-60.009469095249671</v>
      </c>
    </row>
    <row r="18" spans="1:30" x14ac:dyDescent="0.45">
      <c r="A18">
        <v>315</v>
      </c>
      <c r="B18" s="1">
        <v>2.4886050720200002E-9</v>
      </c>
      <c r="C18" s="1">
        <v>2.68241897444E-10</v>
      </c>
      <c r="D18">
        <v>0.32774914572399999</v>
      </c>
      <c r="E18">
        <v>19.8795037565</v>
      </c>
      <c r="F18">
        <f t="shared" si="0"/>
        <v>3.3108313675575349</v>
      </c>
      <c r="G18">
        <f t="shared" si="1"/>
        <v>-1.7490861209060773</v>
      </c>
      <c r="H18">
        <f t="shared" si="2"/>
        <v>-38.414035318550184</v>
      </c>
      <c r="I18">
        <f t="shared" si="3"/>
        <v>-55.400152672825975</v>
      </c>
      <c r="K18">
        <v>315</v>
      </c>
      <c r="L18" s="1">
        <v>2.68241897444E-10</v>
      </c>
      <c r="M18" s="1">
        <v>8.2847220114299999E-11</v>
      </c>
      <c r="N18">
        <v>0.55847549994500001</v>
      </c>
      <c r="O18">
        <v>-2.4632756057899998</v>
      </c>
      <c r="P18">
        <f t="shared" si="4"/>
        <v>-5.0599174884636122</v>
      </c>
      <c r="R18">
        <v>315</v>
      </c>
      <c r="S18" s="1">
        <v>2.6912789878599999E-10</v>
      </c>
      <c r="T18" s="1">
        <v>1.9208899498999999E-14</v>
      </c>
      <c r="U18" s="1">
        <v>8.1989203178999999E-3</v>
      </c>
      <c r="V18">
        <v>-7.0668635971500002</v>
      </c>
      <c r="W18">
        <f t="shared" si="5"/>
        <v>-41.724866686107717</v>
      </c>
      <c r="Y18">
        <v>315</v>
      </c>
      <c r="Z18" s="1">
        <v>2.6162020466699999E-10</v>
      </c>
      <c r="AA18" s="1">
        <v>3.5632254767900001E-16</v>
      </c>
      <c r="AB18" s="1">
        <v>1.15998079235E-3</v>
      </c>
      <c r="AC18">
        <v>55.431064224700002</v>
      </c>
      <c r="AD18">
        <f t="shared" si="6"/>
        <v>-58.710984040383508</v>
      </c>
    </row>
    <row r="19" spans="1:30" x14ac:dyDescent="0.45">
      <c r="A19">
        <v>400</v>
      </c>
      <c r="B19" s="1">
        <v>2.17305996853E-9</v>
      </c>
      <c r="C19" s="1">
        <v>1.8099576049399999E-10</v>
      </c>
      <c r="D19">
        <v>0.28728267291100001</v>
      </c>
      <c r="E19">
        <v>14.2663799133</v>
      </c>
      <c r="F19">
        <f t="shared" si="0"/>
        <v>2.166188657251567</v>
      </c>
      <c r="G19">
        <f t="shared" si="1"/>
        <v>-1.2328542212876572</v>
      </c>
      <c r="H19">
        <f t="shared" si="2"/>
        <v>-26.295710756112825</v>
      </c>
      <c r="I19">
        <f t="shared" si="3"/>
        <v>-56.745721184432263</v>
      </c>
      <c r="K19">
        <v>400</v>
      </c>
      <c r="L19" s="1">
        <v>1.8099576049399999E-10</v>
      </c>
      <c r="M19" s="1">
        <v>8.0478190420000004E-11</v>
      </c>
      <c r="N19">
        <v>0.67615747889199995</v>
      </c>
      <c r="O19">
        <v>3.796110042</v>
      </c>
      <c r="P19">
        <f t="shared" si="4"/>
        <v>-3.3990428785392242</v>
      </c>
      <c r="R19">
        <v>400</v>
      </c>
      <c r="S19" s="1">
        <v>1.8092246025700001E-10</v>
      </c>
      <c r="T19" s="1">
        <v>2.6428831143600002E-13</v>
      </c>
      <c r="U19" s="1">
        <v>3.7748963320400002E-2</v>
      </c>
      <c r="V19">
        <v>4.1438107660199996</v>
      </c>
      <c r="W19">
        <f t="shared" si="5"/>
        <v>-28.461899413364392</v>
      </c>
      <c r="Y19">
        <v>400</v>
      </c>
      <c r="Z19" s="1">
        <v>1.81384287966E-10</v>
      </c>
      <c r="AA19" s="1">
        <v>2.9570321939599999E-16</v>
      </c>
      <c r="AB19" s="1">
        <v>1.1334555880200001E-3</v>
      </c>
      <c r="AC19">
        <v>-48.786997504600002</v>
      </c>
      <c r="AD19">
        <f t="shared" si="6"/>
        <v>-58.91190984168383</v>
      </c>
    </row>
    <row r="20" spans="1:30" x14ac:dyDescent="0.45">
      <c r="A20">
        <v>500</v>
      </c>
      <c r="B20" s="1">
        <v>2.4170973643699998E-9</v>
      </c>
      <c r="C20" s="1">
        <v>1.2197757022299999E-10</v>
      </c>
      <c r="D20">
        <v>0.22448055592999999</v>
      </c>
      <c r="E20">
        <v>19.889219843900001</v>
      </c>
      <c r="F20">
        <f t="shared" si="0"/>
        <v>2.3574584469047366E-2</v>
      </c>
      <c r="G20">
        <f t="shared" si="1"/>
        <v>-2.1459604450983303</v>
      </c>
      <c r="H20">
        <f t="shared" si="2"/>
        <v>-18.242409125651164</v>
      </c>
      <c r="I20">
        <f t="shared" si="3"/>
        <v>-49.673981806259206</v>
      </c>
      <c r="K20">
        <v>500</v>
      </c>
      <c r="L20" s="1">
        <v>1.2197757022299999E-10</v>
      </c>
      <c r="M20" s="1">
        <v>7.3393796522700003E-11</v>
      </c>
      <c r="N20">
        <v>0.77897451326699996</v>
      </c>
      <c r="O20">
        <v>-0.53596035257300001</v>
      </c>
      <c r="P20">
        <f t="shared" si="4"/>
        <v>-2.1695350295673776</v>
      </c>
      <c r="R20">
        <v>500</v>
      </c>
      <c r="S20" s="1">
        <v>1.21996139798E-10</v>
      </c>
      <c r="T20" s="1">
        <v>1.8735955098800002E-12</v>
      </c>
      <c r="U20">
        <v>0.122095825213</v>
      </c>
      <c r="V20">
        <v>-8.5952578025699999</v>
      </c>
      <c r="W20">
        <f t="shared" si="5"/>
        <v>-18.265983710120214</v>
      </c>
      <c r="Y20">
        <v>500</v>
      </c>
      <c r="Z20" s="1">
        <v>1.21494145702E-10</v>
      </c>
      <c r="AA20" s="1">
        <v>1.4593887223999999E-15</v>
      </c>
      <c r="AB20" s="1">
        <v>3.2743279889099999E-3</v>
      </c>
      <c r="AC20">
        <v>24.383268171400001</v>
      </c>
      <c r="AD20">
        <f t="shared" si="6"/>
        <v>-49.697556390728252</v>
      </c>
    </row>
    <row r="21" spans="1:30" x14ac:dyDescent="0.45">
      <c r="A21">
        <v>630</v>
      </c>
      <c r="B21" s="1">
        <v>2.4780804981700001E-9</v>
      </c>
      <c r="C21" s="1">
        <v>7.4806767993800003E-11</v>
      </c>
      <c r="D21">
        <v>0.17241628458800001</v>
      </c>
      <c r="E21">
        <v>13.351833295700001</v>
      </c>
      <c r="F21">
        <f t="shared" si="0"/>
        <v>-2.2684343557584938</v>
      </c>
      <c r="G21">
        <f t="shared" si="1"/>
        <v>-3.3662871261650582</v>
      </c>
      <c r="H21">
        <f t="shared" si="2"/>
        <v>-14.596708285956794</v>
      </c>
      <c r="I21">
        <f t="shared" si="3"/>
        <v>-46.013720652001894</v>
      </c>
      <c r="K21">
        <v>630</v>
      </c>
      <c r="L21" s="1">
        <v>7.4806767993800003E-11</v>
      </c>
      <c r="M21" s="1">
        <v>5.62813678882E-11</v>
      </c>
      <c r="N21">
        <v>0.88126670309199995</v>
      </c>
      <c r="O21">
        <v>1.17787279714</v>
      </c>
      <c r="P21">
        <f t="shared" si="4"/>
        <v>-1.0978527704065644</v>
      </c>
      <c r="R21">
        <v>630</v>
      </c>
      <c r="S21" s="1">
        <v>7.4496314729200002E-11</v>
      </c>
      <c r="T21" s="1">
        <v>4.2087124867300002E-12</v>
      </c>
      <c r="U21">
        <v>0.24187239417299999</v>
      </c>
      <c r="V21">
        <v>-12.027916021999999</v>
      </c>
      <c r="W21">
        <f t="shared" si="5"/>
        <v>-12.3282739301983</v>
      </c>
      <c r="Y21">
        <v>630</v>
      </c>
      <c r="Z21" s="1">
        <v>7.5039651646700006E-11</v>
      </c>
      <c r="AA21" s="1">
        <v>3.65448208365E-15</v>
      </c>
      <c r="AB21" s="1">
        <v>6.4973413701799997E-3</v>
      </c>
      <c r="AC21">
        <v>0.73864592575400001</v>
      </c>
      <c r="AD21">
        <f t="shared" si="6"/>
        <v>-43.7452862962434</v>
      </c>
    </row>
    <row r="22" spans="1:30" x14ac:dyDescent="0.45">
      <c r="A22">
        <v>800</v>
      </c>
      <c r="B22" s="1">
        <v>2.4427329227500001E-9</v>
      </c>
      <c r="C22" s="1">
        <v>5.6991446116600002E-11</v>
      </c>
      <c r="D22">
        <v>0.15129958921200001</v>
      </c>
      <c r="E22">
        <v>10.073730877499999</v>
      </c>
      <c r="F22">
        <f t="shared" si="0"/>
        <v>-3.4032450222466188</v>
      </c>
      <c r="G22">
        <f t="shared" si="1"/>
        <v>-2.9645611382638024</v>
      </c>
      <c r="H22">
        <f t="shared" si="2"/>
        <v>-9.3904210329025002</v>
      </c>
      <c r="I22">
        <f t="shared" si="3"/>
        <v>-35.911185523898197</v>
      </c>
      <c r="K22">
        <v>800</v>
      </c>
      <c r="L22" s="1">
        <v>5.6991446116600002E-11</v>
      </c>
      <c r="M22" s="1">
        <v>6.00708052969E-11</v>
      </c>
      <c r="N22">
        <v>1.051802489</v>
      </c>
      <c r="O22">
        <v>-0.14190612666999999</v>
      </c>
      <c r="P22">
        <f t="shared" si="4"/>
        <v>0.43868388398281655</v>
      </c>
      <c r="R22">
        <v>800</v>
      </c>
      <c r="S22" s="1">
        <v>5.6827058235999999E-11</v>
      </c>
      <c r="T22" s="1">
        <v>1.37720629591E-11</v>
      </c>
      <c r="U22">
        <v>0.50192774116000005</v>
      </c>
      <c r="V22">
        <v>-17.471394847399999</v>
      </c>
      <c r="W22">
        <f t="shared" si="5"/>
        <v>-5.9871760106558813</v>
      </c>
      <c r="Y22">
        <v>800</v>
      </c>
      <c r="Z22" s="1">
        <v>5.6489676623700002E-11</v>
      </c>
      <c r="AA22" s="1">
        <v>3.42784587551E-14</v>
      </c>
      <c r="AB22" s="1">
        <v>2.3692068242899999E-2</v>
      </c>
      <c r="AC22">
        <v>-2.0866693338600002</v>
      </c>
      <c r="AD22">
        <f t="shared" si="6"/>
        <v>-32.507940501651582</v>
      </c>
    </row>
    <row r="23" spans="1:30" x14ac:dyDescent="0.45">
      <c r="A23">
        <v>1000</v>
      </c>
      <c r="B23" s="1">
        <v>2.43956091226E-9</v>
      </c>
      <c r="C23" s="1">
        <v>8.6556340264699996E-11</v>
      </c>
      <c r="D23">
        <v>0.187818692314</v>
      </c>
      <c r="E23">
        <v>17.219274355300001</v>
      </c>
      <c r="F23">
        <f t="shared" si="0"/>
        <v>-1.5252237509990358</v>
      </c>
      <c r="G23">
        <f t="shared" si="1"/>
        <v>-1.5293097288027839</v>
      </c>
      <c r="H23">
        <f t="shared" si="2"/>
        <v>-4.552021263127692</v>
      </c>
      <c r="I23">
        <f t="shared" si="3"/>
        <v>-24.081420240558753</v>
      </c>
      <c r="K23">
        <v>1000</v>
      </c>
      <c r="L23" s="1">
        <v>8.6556340264699996E-11</v>
      </c>
      <c r="M23" s="1">
        <v>8.5634422985800004E-11</v>
      </c>
      <c r="N23">
        <v>0.99952969504900002</v>
      </c>
      <c r="O23">
        <v>-6.05655093801</v>
      </c>
      <c r="P23">
        <f t="shared" si="4"/>
        <v>-4.0859778037481767E-3</v>
      </c>
      <c r="R23">
        <v>1000</v>
      </c>
      <c r="S23" s="1">
        <v>8.6243169123299999E-11</v>
      </c>
      <c r="T23" s="1">
        <v>4.3176141125700002E-11</v>
      </c>
      <c r="U23">
        <v>0.70576501167500005</v>
      </c>
      <c r="V23">
        <v>-19.2242462426</v>
      </c>
      <c r="W23">
        <f t="shared" si="5"/>
        <v>-3.0267975121286566</v>
      </c>
      <c r="Y23">
        <v>1000</v>
      </c>
      <c r="Z23" s="1">
        <v>8.5705304676600005E-11</v>
      </c>
      <c r="AA23" s="1">
        <v>5.5255110815700001E-13</v>
      </c>
      <c r="AB23" s="1">
        <v>7.45058159966E-2</v>
      </c>
      <c r="AC23">
        <v>-8.9616947575200001</v>
      </c>
      <c r="AD23">
        <f t="shared" si="6"/>
        <v>-22.556196489559717</v>
      </c>
    </row>
    <row r="24" spans="1:30" x14ac:dyDescent="0.45">
      <c r="A24">
        <v>1250</v>
      </c>
      <c r="B24" s="1">
        <v>2.4509416237700001E-9</v>
      </c>
      <c r="C24" s="1">
        <v>8.8135583596499994E-11</v>
      </c>
      <c r="D24">
        <v>0.189570512735</v>
      </c>
      <c r="E24">
        <v>14.59086913</v>
      </c>
      <c r="F24">
        <f t="shared" si="0"/>
        <v>-1.4445843054030014</v>
      </c>
      <c r="G24">
        <f t="shared" si="1"/>
        <v>-1.3523768330711157</v>
      </c>
      <c r="H24">
        <f t="shared" si="2"/>
        <v>-3.3122297226248651</v>
      </c>
      <c r="I24">
        <f t="shared" si="3"/>
        <v>-18.20158411839726</v>
      </c>
      <c r="K24">
        <v>1250</v>
      </c>
      <c r="L24" s="1">
        <v>8.8135583596499994E-11</v>
      </c>
      <c r="M24" s="1">
        <v>8.9612330585800006E-11</v>
      </c>
      <c r="N24">
        <v>1.01067232485</v>
      </c>
      <c r="O24">
        <v>-1.57279667029</v>
      </c>
      <c r="P24">
        <f t="shared" si="4"/>
        <v>9.220747233188567E-2</v>
      </c>
      <c r="R24">
        <v>1250</v>
      </c>
      <c r="S24" s="1">
        <v>8.8181064898500002E-11</v>
      </c>
      <c r="T24" s="1">
        <v>5.6939648407200003E-11</v>
      </c>
      <c r="U24">
        <v>0.80652480556499995</v>
      </c>
      <c r="V24">
        <v>-10.3496453557</v>
      </c>
      <c r="W24">
        <f t="shared" si="5"/>
        <v>-1.8676454172218635</v>
      </c>
      <c r="Y24">
        <v>1250</v>
      </c>
      <c r="Z24" s="1">
        <v>8.8827544904300001E-11</v>
      </c>
      <c r="AA24" s="1">
        <v>1.8962346056499999E-12</v>
      </c>
      <c r="AB24">
        <v>0.14526132770700001</v>
      </c>
      <c r="AC24">
        <v>-5.5608122872300001</v>
      </c>
      <c r="AD24">
        <f t="shared" si="6"/>
        <v>-16.756999812994259</v>
      </c>
    </row>
    <row r="25" spans="1:30" x14ac:dyDescent="0.45">
      <c r="A25">
        <v>1600</v>
      </c>
      <c r="B25" s="1">
        <v>2.60456042272E-9</v>
      </c>
      <c r="C25" s="1">
        <v>1.0946201407800001E-10</v>
      </c>
      <c r="D25">
        <v>0.20477398453199999</v>
      </c>
      <c r="E25">
        <v>8.5630515221600003</v>
      </c>
      <c r="F25">
        <f t="shared" si="0"/>
        <v>-0.77450438086416895</v>
      </c>
      <c r="G25">
        <f t="shared" si="1"/>
        <v>-0.66174374280399428</v>
      </c>
      <c r="H25">
        <f t="shared" si="2"/>
        <v>-2.2163426545448961</v>
      </c>
      <c r="I25">
        <f t="shared" si="3"/>
        <v>-10.888867274574594</v>
      </c>
      <c r="K25">
        <v>1600</v>
      </c>
      <c r="L25" s="1">
        <v>1.0946201407800001E-10</v>
      </c>
      <c r="M25" s="1">
        <v>1.11934839924E-10</v>
      </c>
      <c r="N25">
        <v>1.01306668084</v>
      </c>
      <c r="O25">
        <v>-2.6035792008</v>
      </c>
      <c r="P25">
        <f t="shared" si="4"/>
        <v>0.11276063806017461</v>
      </c>
      <c r="R25">
        <v>1600</v>
      </c>
      <c r="S25" s="1">
        <v>1.0943817666499999E-10</v>
      </c>
      <c r="T25" s="1">
        <v>7.8338239169399994E-11</v>
      </c>
      <c r="U25">
        <v>0.84704812668399998</v>
      </c>
      <c r="V25">
        <v>-9.5423583616199998</v>
      </c>
      <c r="W25">
        <f t="shared" si="5"/>
        <v>-1.4418382736807271</v>
      </c>
      <c r="Y25">
        <v>1600</v>
      </c>
      <c r="Z25" s="1">
        <v>1.09293291624E-10</v>
      </c>
      <c r="AA25" s="1">
        <v>1.1264630552599999E-11</v>
      </c>
      <c r="AB25">
        <v>0.312091438745</v>
      </c>
      <c r="AC25">
        <v>-8.0950454464499995</v>
      </c>
      <c r="AD25">
        <f t="shared" si="6"/>
        <v>-10.114362893710425</v>
      </c>
    </row>
    <row r="26" spans="1:30" x14ac:dyDescent="0.45">
      <c r="A26">
        <v>2000</v>
      </c>
      <c r="B26" s="1">
        <v>2.55380673862E-9</v>
      </c>
      <c r="C26" s="1">
        <v>1.2072797048199999E-10</v>
      </c>
      <c r="D26">
        <v>0.21731429853199999</v>
      </c>
      <c r="E26">
        <v>-6.5097192037999996</v>
      </c>
      <c r="F26">
        <f t="shared" si="0"/>
        <v>-0.2582339531797917</v>
      </c>
      <c r="G26">
        <f t="shared" si="1"/>
        <v>-0.50993492272149843</v>
      </c>
      <c r="H26">
        <f t="shared" si="2"/>
        <v>-1.5907769673721772</v>
      </c>
      <c r="I26">
        <f t="shared" si="3"/>
        <v>-5.7397680352202487</v>
      </c>
      <c r="K26">
        <v>2000</v>
      </c>
      <c r="L26" s="1">
        <v>1.2072797048199999E-10</v>
      </c>
      <c r="M26" s="1">
        <v>1.13703376421E-10</v>
      </c>
      <c r="N26">
        <v>0.97143769498800003</v>
      </c>
      <c r="O26">
        <v>-3.23295132824</v>
      </c>
      <c r="P26">
        <f t="shared" si="4"/>
        <v>-0.25170096954170668</v>
      </c>
      <c r="R26">
        <v>2000</v>
      </c>
      <c r="S26" s="1">
        <v>1.2081045466E-10</v>
      </c>
      <c r="T26" s="1">
        <v>8.8828235460799999E-11</v>
      </c>
      <c r="U26">
        <v>0.85777394290800002</v>
      </c>
      <c r="V26">
        <v>-7.5177491785699999</v>
      </c>
      <c r="W26">
        <f t="shared" si="5"/>
        <v>-1.3325430141923855</v>
      </c>
      <c r="Y26">
        <v>2000</v>
      </c>
      <c r="Z26" s="1">
        <v>1.20514857205E-10</v>
      </c>
      <c r="AA26" s="1">
        <v>3.5385520372E-11</v>
      </c>
      <c r="AB26">
        <v>0.532014287817</v>
      </c>
      <c r="AC26">
        <v>-9.2502906243500007</v>
      </c>
      <c r="AD26">
        <f t="shared" si="6"/>
        <v>-5.481534082040457</v>
      </c>
    </row>
    <row r="27" spans="1:30" x14ac:dyDescent="0.45">
      <c r="A27">
        <v>2500</v>
      </c>
      <c r="B27" s="1">
        <v>2.54223805499E-9</v>
      </c>
      <c r="C27" s="1">
        <v>2.20353791761E-10</v>
      </c>
      <c r="D27">
        <v>0.293486360477</v>
      </c>
      <c r="E27">
        <v>-29.9729867235</v>
      </c>
      <c r="F27">
        <f t="shared" si="0"/>
        <v>2.3517584518962487</v>
      </c>
      <c r="G27">
        <f t="shared" si="1"/>
        <v>1.3516635729033368</v>
      </c>
      <c r="H27">
        <f t="shared" si="2"/>
        <v>0.74117153533949498</v>
      </c>
      <c r="I27">
        <f t="shared" si="3"/>
        <v>-2.0957650061143909</v>
      </c>
      <c r="K27">
        <v>2500</v>
      </c>
      <c r="L27" s="1">
        <v>2.20353791761E-10</v>
      </c>
      <c r="M27" s="1">
        <v>1.7433453228399999E-10</v>
      </c>
      <c r="N27">
        <v>0.891241202743</v>
      </c>
      <c r="O27">
        <v>-1.6098843811200001</v>
      </c>
      <c r="P27">
        <f t="shared" si="4"/>
        <v>-1.0000948789929118</v>
      </c>
      <c r="R27">
        <v>2500</v>
      </c>
      <c r="S27" s="1">
        <v>2.2044436287700001E-10</v>
      </c>
      <c r="T27" s="1">
        <v>1.51203523979E-10</v>
      </c>
      <c r="U27">
        <v>0.83075058193700002</v>
      </c>
      <c r="V27">
        <v>-7.2413952135499997</v>
      </c>
      <c r="W27">
        <f t="shared" si="5"/>
        <v>-1.6105869165567537</v>
      </c>
      <c r="Y27">
        <v>2500</v>
      </c>
      <c r="Z27" s="1">
        <v>2.2055008145699999E-10</v>
      </c>
      <c r="AA27" s="1">
        <v>7.8128178175899997E-11</v>
      </c>
      <c r="AB27">
        <v>0.59927178008299997</v>
      </c>
      <c r="AC27">
        <v>-13.2065822425</v>
      </c>
      <c r="AD27">
        <f t="shared" si="6"/>
        <v>-4.4475234580106395</v>
      </c>
    </row>
    <row r="28" spans="1:30" x14ac:dyDescent="0.45">
      <c r="A28">
        <v>3150</v>
      </c>
      <c r="B28" s="1">
        <v>2.1589561039500002E-9</v>
      </c>
      <c r="C28" s="1">
        <v>2.24108015132E-10</v>
      </c>
      <c r="D28">
        <v>0.31804075643599999</v>
      </c>
      <c r="E28">
        <v>-64.106430546699997</v>
      </c>
      <c r="F28">
        <f t="shared" si="0"/>
        <v>3.0496555544732775</v>
      </c>
      <c r="G28">
        <f t="shared" si="1"/>
        <v>1.7370826745908798</v>
      </c>
      <c r="H28">
        <f t="shared" si="2"/>
        <v>2.10803544766561</v>
      </c>
      <c r="I28">
        <f t="shared" si="3"/>
        <v>-0.54763324784994705</v>
      </c>
      <c r="K28">
        <v>3150</v>
      </c>
      <c r="L28" s="1">
        <v>2.24108015132E-10</v>
      </c>
      <c r="M28" s="1">
        <v>1.59349671675E-10</v>
      </c>
      <c r="N28">
        <v>0.85974835988700005</v>
      </c>
      <c r="O28">
        <v>6.77726323004</v>
      </c>
      <c r="P28">
        <f t="shared" si="4"/>
        <v>-1.3125728798823977</v>
      </c>
      <c r="R28">
        <v>3150</v>
      </c>
      <c r="S28" s="1">
        <v>2.2412857977500001E-10</v>
      </c>
      <c r="T28" s="1">
        <v>1.71934458774E-10</v>
      </c>
      <c r="U28">
        <v>0.89726142017599997</v>
      </c>
      <c r="V28">
        <v>-2.16072447134</v>
      </c>
      <c r="W28">
        <f t="shared" si="5"/>
        <v>-0.94162010680766739</v>
      </c>
      <c r="Y28">
        <v>3150</v>
      </c>
      <c r="Z28" s="1">
        <v>2.24053548228E-10</v>
      </c>
      <c r="AA28" s="1">
        <v>9.38614641879E-11</v>
      </c>
      <c r="AB28">
        <v>0.66089970783899998</v>
      </c>
      <c r="AC28">
        <v>-7.1628761495499997</v>
      </c>
      <c r="AD28">
        <f t="shared" si="6"/>
        <v>-3.5972888023232246</v>
      </c>
    </row>
    <row r="29" spans="1:30" x14ac:dyDescent="0.45">
      <c r="A29">
        <v>4000</v>
      </c>
      <c r="B29" s="1">
        <v>1.5646414435699999E-9</v>
      </c>
      <c r="C29" s="1">
        <v>1.2499551587799999E-10</v>
      </c>
      <c r="D29">
        <v>0.28347146642900001</v>
      </c>
      <c r="E29">
        <v>-105.279275454</v>
      </c>
      <c r="F29">
        <f t="shared" si="0"/>
        <v>2.0501870073589821</v>
      </c>
      <c r="G29">
        <f t="shared" si="1"/>
        <v>2.9326590125894363</v>
      </c>
      <c r="H29">
        <f t="shared" si="2"/>
        <v>3.1023982060004998</v>
      </c>
      <c r="I29">
        <f t="shared" si="3"/>
        <v>-1.4512478632880774</v>
      </c>
      <c r="K29">
        <v>4000</v>
      </c>
      <c r="L29" s="1">
        <v>1.2499551587799999E-10</v>
      </c>
      <c r="M29" s="1">
        <v>1.52538166269E-10</v>
      </c>
      <c r="N29">
        <v>1.1069387740600001</v>
      </c>
      <c r="O29">
        <v>14.928451601600001</v>
      </c>
      <c r="P29">
        <f t="shared" si="4"/>
        <v>0.88247200523045399</v>
      </c>
      <c r="R29">
        <v>4000</v>
      </c>
      <c r="S29" s="1">
        <v>1.2495860085200001E-10</v>
      </c>
      <c r="T29" s="1">
        <v>1.58203686439E-10</v>
      </c>
      <c r="U29">
        <v>1.12878325943</v>
      </c>
      <c r="V29">
        <v>-18.7893461498</v>
      </c>
      <c r="W29">
        <f t="shared" si="5"/>
        <v>1.0522111986415177</v>
      </c>
      <c r="Y29">
        <v>4000</v>
      </c>
      <c r="Z29" s="1">
        <v>1.2498951534299999E-10</v>
      </c>
      <c r="AA29" s="1">
        <v>5.5590091040100003E-11</v>
      </c>
      <c r="AB29">
        <v>0.66823351922100005</v>
      </c>
      <c r="AC29">
        <v>-13.5859785325</v>
      </c>
      <c r="AD29">
        <f t="shared" si="6"/>
        <v>-3.5014348706470595</v>
      </c>
    </row>
    <row r="30" spans="1:30" x14ac:dyDescent="0.45">
      <c r="A30">
        <v>5000</v>
      </c>
      <c r="B30" s="1">
        <v>1.2657517558E-9</v>
      </c>
      <c r="C30" s="1">
        <v>1.3116659214600001E-10</v>
      </c>
      <c r="D30">
        <v>0.32209266796899999</v>
      </c>
      <c r="E30">
        <v>-119.996257427</v>
      </c>
      <c r="F30">
        <f t="shared" si="0"/>
        <v>3.1596167753850111</v>
      </c>
      <c r="G30">
        <f t="shared" si="1"/>
        <v>4.5798466052262619</v>
      </c>
      <c r="H30">
        <f t="shared" si="2"/>
        <v>2.1087690791782823</v>
      </c>
      <c r="I30">
        <f t="shared" si="3"/>
        <v>-4.7026242431608907</v>
      </c>
      <c r="K30">
        <v>5000</v>
      </c>
      <c r="L30" s="1">
        <v>1.3116659214600001E-10</v>
      </c>
      <c r="M30" s="1">
        <v>1.71603225126E-10</v>
      </c>
      <c r="N30">
        <v>1.17763713355</v>
      </c>
      <c r="O30">
        <v>-39.318723364199997</v>
      </c>
      <c r="P30">
        <f t="shared" si="4"/>
        <v>1.4202298298412503</v>
      </c>
      <c r="R30">
        <v>5000</v>
      </c>
      <c r="S30" s="1">
        <v>1.3110529341199999E-10</v>
      </c>
      <c r="T30" s="1">
        <v>9.7174159626000002E-11</v>
      </c>
      <c r="U30">
        <v>0.88604874583799997</v>
      </c>
      <c r="V30">
        <v>-80.362240307199997</v>
      </c>
      <c r="W30">
        <f t="shared" si="5"/>
        <v>-1.0508476962067288</v>
      </c>
      <c r="Y30">
        <v>5000</v>
      </c>
      <c r="Z30" s="1">
        <v>1.3120632073100001E-10</v>
      </c>
      <c r="AA30" s="1">
        <v>2.1762842955399999E-11</v>
      </c>
      <c r="AB30">
        <v>0.404471521833</v>
      </c>
      <c r="AC30">
        <v>-72.777662641800006</v>
      </c>
      <c r="AD30">
        <f t="shared" si="6"/>
        <v>-7.8622410185459017</v>
      </c>
    </row>
    <row r="31" spans="1:30" x14ac:dyDescent="0.45">
      <c r="A31">
        <v>6300</v>
      </c>
      <c r="B31" s="1">
        <v>1.48201689619E-9</v>
      </c>
      <c r="C31" s="1">
        <v>1.8708952618699999E-10</v>
      </c>
      <c r="D31">
        <v>0.358760416029</v>
      </c>
      <c r="E31">
        <v>51.633555781299997</v>
      </c>
      <c r="F31">
        <f t="shared" si="0"/>
        <v>4.0960903792729955</v>
      </c>
      <c r="G31">
        <f t="shared" si="1"/>
        <v>1.907112167939252</v>
      </c>
      <c r="H31">
        <f t="shared" si="2"/>
        <v>0.17557643846153459</v>
      </c>
      <c r="I31">
        <f t="shared" si="3"/>
        <v>-11.141516675976648</v>
      </c>
      <c r="K31">
        <v>6300</v>
      </c>
      <c r="L31" s="1">
        <v>1.8708952618699999E-10</v>
      </c>
      <c r="M31" s="1">
        <v>1.2414843132100001E-10</v>
      </c>
      <c r="N31">
        <v>0.77723274534099995</v>
      </c>
      <c r="O31">
        <v>-38.039312602899997</v>
      </c>
      <c r="P31">
        <f t="shared" si="4"/>
        <v>-2.1889782113337435</v>
      </c>
      <c r="R31">
        <v>6300</v>
      </c>
      <c r="S31" s="1">
        <v>1.8710976438599999E-10</v>
      </c>
      <c r="T31" s="1">
        <v>8.1329027914500001E-11</v>
      </c>
      <c r="U31">
        <v>0.63675784307200001</v>
      </c>
      <c r="V31">
        <v>-69.312953163800003</v>
      </c>
      <c r="W31">
        <f t="shared" si="5"/>
        <v>-3.9205139408114609</v>
      </c>
      <c r="Y31">
        <v>6300</v>
      </c>
      <c r="Z31" s="1">
        <v>1.8702605105700001E-10</v>
      </c>
      <c r="AA31" s="1">
        <v>5.4240252507500003E-12</v>
      </c>
      <c r="AB31">
        <v>0.173029298572</v>
      </c>
      <c r="AC31">
        <v>-60.113965349499999</v>
      </c>
      <c r="AD31">
        <f t="shared" si="6"/>
        <v>-15.237607055249644</v>
      </c>
    </row>
    <row r="32" spans="1:30" x14ac:dyDescent="0.45">
      <c r="A32">
        <v>8000</v>
      </c>
      <c r="B32" s="1">
        <v>1.0537725049099999E-9</v>
      </c>
      <c r="C32" s="1">
        <v>9.6302691477300005E-11</v>
      </c>
      <c r="D32">
        <v>0.29531827357899998</v>
      </c>
      <c r="E32">
        <v>-62.325328920799997</v>
      </c>
      <c r="F32">
        <f t="shared" si="0"/>
        <v>2.4058064177293037</v>
      </c>
      <c r="G32">
        <f t="shared" si="1"/>
        <v>1.0942370319115102</v>
      </c>
      <c r="H32">
        <f t="shared" si="2"/>
        <v>-5.0164503931718132</v>
      </c>
      <c r="I32">
        <f t="shared" si="3"/>
        <v>-8.9673562528804336</v>
      </c>
      <c r="K32">
        <v>8000</v>
      </c>
      <c r="L32" s="1">
        <v>9.6302691477300005E-11</v>
      </c>
      <c r="M32" s="1">
        <v>6.4788131758899997E-11</v>
      </c>
      <c r="N32">
        <v>0.85984769366299996</v>
      </c>
      <c r="O32">
        <v>25.478170691799999</v>
      </c>
      <c r="P32">
        <f t="shared" si="4"/>
        <v>-1.3115693858177935</v>
      </c>
      <c r="R32">
        <v>8000</v>
      </c>
      <c r="S32" s="1">
        <v>9.6313021228600003E-11</v>
      </c>
      <c r="T32" s="1">
        <v>1.45464744439E-11</v>
      </c>
      <c r="U32">
        <v>0.425487846409</v>
      </c>
      <c r="V32">
        <v>4.5959098672199996</v>
      </c>
      <c r="W32">
        <f t="shared" si="5"/>
        <v>-7.4222568109011169</v>
      </c>
      <c r="Y32">
        <v>8000</v>
      </c>
      <c r="Z32" s="1">
        <v>9.6276443617899999E-11</v>
      </c>
      <c r="AA32" s="1">
        <v>6.4339472890799999E-12</v>
      </c>
      <c r="AB32">
        <v>0.26998638659399998</v>
      </c>
      <c r="AC32">
        <v>-30.933905853799999</v>
      </c>
      <c r="AD32">
        <f t="shared" si="6"/>
        <v>-11.373162670609737</v>
      </c>
    </row>
    <row r="33" spans="1:30" x14ac:dyDescent="0.45">
      <c r="A33">
        <v>10000</v>
      </c>
      <c r="B33" s="1">
        <v>1.0901169041300001E-9</v>
      </c>
      <c r="C33" s="1">
        <v>5.9782515488599998E-11</v>
      </c>
      <c r="D33">
        <v>0.23487081257600001</v>
      </c>
      <c r="E33">
        <v>28.080582469599999</v>
      </c>
      <c r="F33">
        <f t="shared" si="0"/>
        <v>0.41658100606964155</v>
      </c>
      <c r="G33">
        <f t="shared" si="1"/>
        <v>-5.0452487124356926</v>
      </c>
      <c r="H33">
        <f t="shared" si="2"/>
        <v>-4.0580842010951406</v>
      </c>
      <c r="I33">
        <f t="shared" si="3"/>
        <v>-7.4157859579677794</v>
      </c>
      <c r="K33">
        <v>10000</v>
      </c>
      <c r="L33" s="1">
        <v>5.9782515488599998E-11</v>
      </c>
      <c r="M33" s="1">
        <v>1.6976665795499999E-11</v>
      </c>
      <c r="N33">
        <v>0.53322255812300001</v>
      </c>
      <c r="O33">
        <v>13.532090246199999</v>
      </c>
      <c r="P33">
        <f t="shared" si="4"/>
        <v>-5.4618297185053342</v>
      </c>
      <c r="R33">
        <v>10000</v>
      </c>
      <c r="S33" s="1">
        <v>5.9786282961099997E-11</v>
      </c>
      <c r="T33" s="1">
        <v>2.0703005091299999E-11</v>
      </c>
      <c r="U33">
        <v>0.59740209275099998</v>
      </c>
      <c r="V33">
        <v>-2.6583929842099998</v>
      </c>
      <c r="W33">
        <f t="shared" si="5"/>
        <v>-4.4746652071647821</v>
      </c>
      <c r="Y33">
        <v>10000</v>
      </c>
      <c r="Z33" s="1">
        <v>5.9779797673200003E-11</v>
      </c>
      <c r="AA33" s="1">
        <v>1.10039266122E-11</v>
      </c>
      <c r="AB33">
        <v>0.40586504719299998</v>
      </c>
      <c r="AC33">
        <v>17.892856663900002</v>
      </c>
      <c r="AD33">
        <f t="shared" si="6"/>
        <v>-7.8323669640374209</v>
      </c>
    </row>
    <row r="34" spans="1:30" x14ac:dyDescent="0.45">
      <c r="A34">
        <v>12500</v>
      </c>
      <c r="B34" s="1">
        <v>1.3426132775599999E-9</v>
      </c>
      <c r="C34" s="1">
        <v>7.0920565591599996E-11</v>
      </c>
      <c r="D34">
        <v>0.23001074801400001</v>
      </c>
      <c r="E34">
        <v>-7.4936766183600003</v>
      </c>
      <c r="F34">
        <f t="shared" si="0"/>
        <v>0.23496260679626069</v>
      </c>
      <c r="G34">
        <f t="shared" si="1"/>
        <v>-5.9699779850745349</v>
      </c>
      <c r="H34">
        <f t="shared" si="2"/>
        <v>-2.9975583998426796</v>
      </c>
      <c r="I34">
        <f t="shared" si="3"/>
        <v>-2.5672874836333244</v>
      </c>
      <c r="K34">
        <v>12500</v>
      </c>
      <c r="L34" s="1">
        <v>7.0920565591599996E-11</v>
      </c>
      <c r="M34" s="1">
        <v>1.8144687041600001E-11</v>
      </c>
      <c r="N34">
        <v>0.48950030913100001</v>
      </c>
      <c r="O34">
        <v>8.1280378130200006</v>
      </c>
      <c r="P34">
        <f t="shared" si="4"/>
        <v>-6.2049405918707956</v>
      </c>
      <c r="R34">
        <v>12500</v>
      </c>
      <c r="S34" s="1">
        <v>7.0933318243399999E-11</v>
      </c>
      <c r="T34" s="1">
        <v>3.1008260294099997E-11</v>
      </c>
      <c r="U34">
        <v>0.68924551640499998</v>
      </c>
      <c r="V34">
        <v>78.636199811799997</v>
      </c>
      <c r="W34">
        <f t="shared" si="5"/>
        <v>-3.2325210066389403</v>
      </c>
      <c r="Y34">
        <v>12500</v>
      </c>
      <c r="Z34" s="1">
        <v>7.0918153424400005E-11</v>
      </c>
      <c r="AA34" s="1">
        <v>3.3913939271999999E-11</v>
      </c>
      <c r="AB34">
        <v>0.72424831835100001</v>
      </c>
      <c r="AC34">
        <v>93.414074929899996</v>
      </c>
      <c r="AD34">
        <f t="shared" si="6"/>
        <v>-2.8022500904295851</v>
      </c>
    </row>
    <row r="35" spans="1:30" x14ac:dyDescent="0.45">
      <c r="A35">
        <v>16000</v>
      </c>
      <c r="B35" s="1">
        <v>9.7513632875199993E-10</v>
      </c>
      <c r="C35" s="1">
        <v>2.8432435654899999E-10</v>
      </c>
      <c r="D35">
        <v>0.48231567046700002</v>
      </c>
      <c r="E35">
        <v>-7.0193336284800001</v>
      </c>
      <c r="F35">
        <f t="shared" si="0"/>
        <v>6.6666274481323917</v>
      </c>
      <c r="G35">
        <f t="shared" si="1"/>
        <v>3.5410064741827068</v>
      </c>
      <c r="H35">
        <f t="shared" si="2"/>
        <v>3.0619880667556609</v>
      </c>
      <c r="I35">
        <f t="shared" si="3"/>
        <v>3.8459713845782888</v>
      </c>
      <c r="K35">
        <v>16000</v>
      </c>
      <c r="L35" s="1">
        <v>2.8432435654899999E-10</v>
      </c>
      <c r="M35" s="1">
        <v>5.2182360117700001E-11</v>
      </c>
      <c r="N35">
        <v>0.69778069715199997</v>
      </c>
      <c r="O35">
        <v>-39.667737132500001</v>
      </c>
      <c r="P35">
        <f t="shared" si="4"/>
        <v>-3.125620973949685</v>
      </c>
      <c r="R35">
        <v>16000</v>
      </c>
      <c r="S35" s="1">
        <v>2.8437934553900002E-10</v>
      </c>
      <c r="T35" s="1">
        <v>3.4762736060899997E-11</v>
      </c>
      <c r="U35">
        <v>0.66034064702299999</v>
      </c>
      <c r="V35">
        <v>108.81084597100001</v>
      </c>
      <c r="W35">
        <f t="shared" si="5"/>
        <v>-3.6046393813767308</v>
      </c>
      <c r="Y35">
        <v>16000</v>
      </c>
      <c r="Z35" s="1">
        <v>2.8432372049199998E-10</v>
      </c>
      <c r="AA35" s="1">
        <v>6.50360954697E-11</v>
      </c>
      <c r="AB35">
        <v>0.72271521333699995</v>
      </c>
      <c r="AC35">
        <v>115.656922827</v>
      </c>
      <c r="AD35">
        <f t="shared" si="6"/>
        <v>-2.8206560635541029</v>
      </c>
    </row>
    <row r="36" spans="1:30" x14ac:dyDescent="0.45">
      <c r="A36">
        <v>20000</v>
      </c>
      <c r="B36" s="1">
        <v>3.9925975263699999E-10</v>
      </c>
      <c r="C36" s="1">
        <v>1.2158717278499999E-9</v>
      </c>
      <c r="D36">
        <v>0.92796806468299997</v>
      </c>
      <c r="E36">
        <v>-6.00254152689</v>
      </c>
      <c r="F36">
        <f t="shared" si="0"/>
        <v>12.350660611217769</v>
      </c>
      <c r="G36">
        <f t="shared" si="1"/>
        <v>-1.580572628665486</v>
      </c>
      <c r="H36">
        <f t="shared" si="2"/>
        <v>-3.5357242403388955</v>
      </c>
      <c r="I36">
        <f t="shared" si="3"/>
        <v>-1.1428583790954541</v>
      </c>
      <c r="K36">
        <v>20000</v>
      </c>
      <c r="L36" s="1">
        <v>1.2158717278499999E-9</v>
      </c>
      <c r="M36" s="1">
        <v>9.7784502471099998E-11</v>
      </c>
      <c r="N36">
        <v>0.20111216348800001</v>
      </c>
      <c r="O36">
        <v>-6.2362824193200002</v>
      </c>
      <c r="P36">
        <f t="shared" si="4"/>
        <v>-13.931233239883255</v>
      </c>
      <c r="R36">
        <v>20000</v>
      </c>
      <c r="S36" s="1">
        <v>1.2159036098699999E-9</v>
      </c>
      <c r="T36" s="1">
        <v>3.2274743425400003E-11</v>
      </c>
      <c r="U36">
        <v>0.16057604515400001</v>
      </c>
      <c r="V36">
        <v>41.690629387400001</v>
      </c>
      <c r="W36">
        <f t="shared" si="5"/>
        <v>-15.886384851556665</v>
      </c>
      <c r="Y36">
        <v>20000</v>
      </c>
      <c r="Z36" s="1">
        <v>1.2155858100100001E-9</v>
      </c>
      <c r="AA36" s="1">
        <v>1.19297470782E-10</v>
      </c>
      <c r="AB36">
        <v>0.211506661623</v>
      </c>
      <c r="AC36">
        <v>-101.63588341800001</v>
      </c>
      <c r="AD36">
        <f t="shared" si="6"/>
        <v>-13.493518990313223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2024-06-07T13:33:40Z</dcterms:created>
  <dcterms:modified xsi:type="dcterms:W3CDTF">2024-06-07T17:47:56Z</dcterms:modified>
</cp:coreProperties>
</file>