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\SPCMIC\Test-Recordings\Calibration\"/>
    </mc:Choice>
  </mc:AlternateContent>
  <xr:revisionPtr revIDLastSave="0" documentId="13_ncr:40009_{37106178-387A-47A0-95EF-2603B9444D91}" xr6:coauthVersionLast="47" xr6:coauthVersionMax="47" xr10:uidLastSave="{00000000-0000-0000-0000-000000000000}"/>
  <bookViews>
    <workbookView xWindow="3038" yWindow="-20572" windowWidth="31027" windowHeight="20234"/>
  </bookViews>
  <sheets>
    <sheet name="Gains" sheetId="1" r:id="rId1"/>
  </sheets>
  <calcPr calcId="0"/>
</workbook>
</file>

<file path=xl/calcChain.xml><?xml version="1.0" encoding="utf-8"?>
<calcChain xmlns="http://schemas.openxmlformats.org/spreadsheetml/2006/main">
  <c r="R25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AC3" i="1"/>
  <c r="AB3" i="1"/>
  <c r="AA3" i="1"/>
  <c r="Z3" i="1"/>
  <c r="Y3" i="1"/>
  <c r="X3" i="1"/>
  <c r="W3" i="1"/>
  <c r="V3" i="1"/>
  <c r="U3" i="1"/>
  <c r="T3" i="1"/>
  <c r="S3" i="1"/>
  <c r="R3" i="1"/>
  <c r="Q3" i="1"/>
</calcChain>
</file>

<file path=xl/sharedStrings.xml><?xml version="1.0" encoding="utf-8"?>
<sst xmlns="http://schemas.openxmlformats.org/spreadsheetml/2006/main" count="50" uniqueCount="50">
  <si>
    <t>Filename</t>
  </si>
  <si>
    <t xml:space="preserve">Lsg_31.5 </t>
  </si>
  <si>
    <t xml:space="preserve">Lsg_63   </t>
  </si>
  <si>
    <t xml:space="preserve">Lsg_125  </t>
  </si>
  <si>
    <t xml:space="preserve">Lsg_250  </t>
  </si>
  <si>
    <t xml:space="preserve">Lsg_500  </t>
  </si>
  <si>
    <t xml:space="preserve">Lsg_1000 </t>
  </si>
  <si>
    <t xml:space="preserve">Lsg_2000 </t>
  </si>
  <si>
    <t xml:space="preserve">Lsg_4000 </t>
  </si>
  <si>
    <t xml:space="preserve">Lsg_8000 </t>
  </si>
  <si>
    <t>Lsg_16000</t>
  </si>
  <si>
    <t xml:space="preserve">Lsg_A    </t>
  </si>
  <si>
    <t xml:space="preserve">Lsg_Lin  </t>
  </si>
  <si>
    <t>01-Pink-Longrange.wav</t>
  </si>
  <si>
    <t>02-Pink-Fig8-Front.wav</t>
  </si>
  <si>
    <t>03-Pink-Fig8-Side.wav</t>
  </si>
  <si>
    <t>04-Pink-Solo.wav</t>
  </si>
  <si>
    <t>05-Pink-Duet.wav</t>
  </si>
  <si>
    <t>06-Pink-Trio.wav</t>
  </si>
  <si>
    <t>07-Pink-Quartet.wav</t>
  </si>
  <si>
    <t>08-Pink-Sextet.wav</t>
  </si>
  <si>
    <t>09-Pink-Ultra-Sensitive.wav</t>
  </si>
  <si>
    <t>10-Pink-Hypercardioid.wav</t>
  </si>
  <si>
    <t>11-Pink-ORTF.wav</t>
  </si>
  <si>
    <t>12-Pink-Cardioid.wav</t>
  </si>
  <si>
    <t>13-Pink-Omni.wav</t>
  </si>
  <si>
    <t>14-Pink-XY.wav</t>
  </si>
  <si>
    <t>15-Pink-Blumlein.wav</t>
  </si>
  <si>
    <t>16-Pink-KU100-55deg.wav</t>
  </si>
  <si>
    <t>17-Pink-Ambix-1OA.wav</t>
  </si>
  <si>
    <t>18-Pink-Ambix-2OA.wav</t>
  </si>
  <si>
    <t>19-Pink-Ambix-3OA.wav</t>
  </si>
  <si>
    <t>20-Pink-Surround-5_0.wav</t>
  </si>
  <si>
    <t>21-Pink-Surround-5_1.wav</t>
  </si>
  <si>
    <t>22-Pink-Surround-7_1.wav</t>
  </si>
  <si>
    <t>23-Pink-Mach1.wav</t>
  </si>
  <si>
    <t>24-Pink-SPS32.wav</t>
  </si>
  <si>
    <t>25-Pink-Raw-84ch.wav</t>
  </si>
  <si>
    <t>26-Pink-Atmos-7_1_2.wav</t>
  </si>
  <si>
    <t>27-Pink-Atmos-7_1_4.wav</t>
  </si>
  <si>
    <t>28-Pink-Auro-9_1.wav</t>
  </si>
  <si>
    <t>29-Pink-Auro-11_1.wav</t>
  </si>
  <si>
    <t>30-Pink-Auro-13_1.wav</t>
  </si>
  <si>
    <t>31-Pink-Imax-6.wav</t>
  </si>
  <si>
    <t>32-Pink-Imax-12.wav</t>
  </si>
  <si>
    <t>33-Pink-Surround-22_2.wav</t>
  </si>
  <si>
    <t>A</t>
  </si>
  <si>
    <t>L</t>
  </si>
  <si>
    <t>A-Gain</t>
  </si>
  <si>
    <t>SPCMIC - Gains with pink noise in the direction of max sensitivity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</si>
</sst>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Beamforming Spectra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Gains!$Q$3</c:f>
              <c:strCache>
                <c:ptCount val="1"/>
                <c:pt idx="0">
                  <c:v>01-Pink-Longrange.wav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Gains!$R$3:$AA$3</c:f>
              <c:numCache>
                <c:formatCode>General</c:formatCode>
                <c:ptCount val="10"/>
                <c:pt idx="0">
                  <c:v>2.688999999999993</c:v>
                </c:pt>
                <c:pt idx="1">
                  <c:v>6.492999999999995</c:v>
                </c:pt>
                <c:pt idx="2">
                  <c:v>-4.6999999999997044E-2</c:v>
                </c:pt>
                <c:pt idx="3">
                  <c:v>-0.99300000000000921</c:v>
                </c:pt>
                <c:pt idx="4">
                  <c:v>-2.4030000000000058</c:v>
                </c:pt>
                <c:pt idx="5">
                  <c:v>-2.6800000000000068</c:v>
                </c:pt>
                <c:pt idx="6">
                  <c:v>-2.3560000000000088</c:v>
                </c:pt>
                <c:pt idx="7">
                  <c:v>-2.3190000000000026</c:v>
                </c:pt>
                <c:pt idx="8">
                  <c:v>-1.3840000000000003</c:v>
                </c:pt>
                <c:pt idx="9">
                  <c:v>-0.11699999999999022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D-4AB4-B1BD-199DB56D8E0B}"/>
            </c:ext>
          </c:extLst>
        </c:ser>
        <c:ser>
          <c:idx val="1"/>
          <c:order val="1"/>
          <c:tx>
            <c:strRef>
              <c:f>Gains!$Q$4</c:f>
              <c:strCache>
                <c:ptCount val="1"/>
                <c:pt idx="0">
                  <c:v>02-Pink-Fig8-Front.wav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Gains!$R$4:$AA$4</c:f>
              <c:numCache>
                <c:formatCode>General</c:formatCode>
                <c:ptCount val="10"/>
                <c:pt idx="0">
                  <c:v>-14.230000000000004</c:v>
                </c:pt>
                <c:pt idx="1">
                  <c:v>-11.293999999999997</c:v>
                </c:pt>
                <c:pt idx="2">
                  <c:v>-5.3729999999999905</c:v>
                </c:pt>
                <c:pt idx="3">
                  <c:v>0.22599999999999909</c:v>
                </c:pt>
                <c:pt idx="4">
                  <c:v>-2.0049999999999955</c:v>
                </c:pt>
                <c:pt idx="5">
                  <c:v>-2.0840000000000032</c:v>
                </c:pt>
                <c:pt idx="6">
                  <c:v>-1.6219999999999999</c:v>
                </c:pt>
                <c:pt idx="7">
                  <c:v>-1.5840000000000032</c:v>
                </c:pt>
                <c:pt idx="8">
                  <c:v>-0.82899999999999352</c:v>
                </c:pt>
                <c:pt idx="9">
                  <c:v>0.25200000000000955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AB4-B1BD-199DB56D8E0B}"/>
            </c:ext>
          </c:extLst>
        </c:ser>
        <c:ser>
          <c:idx val="2"/>
          <c:order val="2"/>
          <c:tx>
            <c:strRef>
              <c:f>Gains!$Q$5</c:f>
              <c:strCache>
                <c:ptCount val="1"/>
                <c:pt idx="0">
                  <c:v>03-Pink-Fig8-Side.wav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Gains!$R$5:$AA$5</c:f>
              <c:numCache>
                <c:formatCode>General</c:formatCode>
                <c:ptCount val="10"/>
                <c:pt idx="0">
                  <c:v>-11.841000000000008</c:v>
                </c:pt>
                <c:pt idx="1">
                  <c:v>-5.296999999999997</c:v>
                </c:pt>
                <c:pt idx="2">
                  <c:v>-7.1490000000000009</c:v>
                </c:pt>
                <c:pt idx="3">
                  <c:v>-1.429000000000002</c:v>
                </c:pt>
                <c:pt idx="4">
                  <c:v>-2.3160000000000025</c:v>
                </c:pt>
                <c:pt idx="5">
                  <c:v>-2.5560000000000116</c:v>
                </c:pt>
                <c:pt idx="6">
                  <c:v>-1.9180000000000064</c:v>
                </c:pt>
                <c:pt idx="7">
                  <c:v>-1.5309999999999917</c:v>
                </c:pt>
                <c:pt idx="8">
                  <c:v>-0.90800000000000125</c:v>
                </c:pt>
                <c:pt idx="9">
                  <c:v>0.22400000000000375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AB4-B1BD-199DB56D8E0B}"/>
            </c:ext>
          </c:extLst>
        </c:ser>
        <c:ser>
          <c:idx val="3"/>
          <c:order val="3"/>
          <c:tx>
            <c:strRef>
              <c:f>Gains!$Q$6</c:f>
              <c:strCache>
                <c:ptCount val="1"/>
                <c:pt idx="0">
                  <c:v>04-Pink-Solo.wav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Gains!$R$6:$AA$6</c:f>
              <c:numCache>
                <c:formatCode>General</c:formatCode>
                <c:ptCount val="10"/>
                <c:pt idx="0">
                  <c:v>3.4719999999999942</c:v>
                </c:pt>
                <c:pt idx="1">
                  <c:v>7.0789999999999935</c:v>
                </c:pt>
                <c:pt idx="2">
                  <c:v>0.20199999999999818</c:v>
                </c:pt>
                <c:pt idx="3">
                  <c:v>-0.93900000000000716</c:v>
                </c:pt>
                <c:pt idx="4">
                  <c:v>-2.2660000000000053</c:v>
                </c:pt>
                <c:pt idx="5">
                  <c:v>-2.5320000000000107</c:v>
                </c:pt>
                <c:pt idx="6">
                  <c:v>-2.1940000000000026</c:v>
                </c:pt>
                <c:pt idx="7">
                  <c:v>-2.1689999999999969</c:v>
                </c:pt>
                <c:pt idx="8">
                  <c:v>-1.269999999999996</c:v>
                </c:pt>
                <c:pt idx="9">
                  <c:v>-1.9999999999996021E-2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D-4AB4-B1BD-199DB56D8E0B}"/>
            </c:ext>
          </c:extLst>
        </c:ser>
        <c:ser>
          <c:idx val="4"/>
          <c:order val="4"/>
          <c:tx>
            <c:strRef>
              <c:f>Gains!$Q$7</c:f>
              <c:strCache>
                <c:ptCount val="1"/>
                <c:pt idx="0">
                  <c:v>05-Pink-Duet.wav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Gains!$R$7:$AA$7</c:f>
              <c:numCache>
                <c:formatCode>General</c:formatCode>
                <c:ptCount val="10"/>
                <c:pt idx="0">
                  <c:v>3.3840000000000003</c:v>
                </c:pt>
                <c:pt idx="1">
                  <c:v>7.0699999999999932</c:v>
                </c:pt>
                <c:pt idx="2">
                  <c:v>0.18200000000000216</c:v>
                </c:pt>
                <c:pt idx="3">
                  <c:v>-0.98000000000000398</c:v>
                </c:pt>
                <c:pt idx="4">
                  <c:v>-2.2750000000000057</c:v>
                </c:pt>
                <c:pt idx="5">
                  <c:v>-2.5430000000000064</c:v>
                </c:pt>
                <c:pt idx="6">
                  <c:v>-2.2079999999999984</c:v>
                </c:pt>
                <c:pt idx="7">
                  <c:v>-2.1850000000000023</c:v>
                </c:pt>
                <c:pt idx="8">
                  <c:v>-1.296999999999997</c:v>
                </c:pt>
                <c:pt idx="9">
                  <c:v>-0.11199999999999477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2D-4AB4-B1BD-199DB56D8E0B}"/>
            </c:ext>
          </c:extLst>
        </c:ser>
        <c:ser>
          <c:idx val="5"/>
          <c:order val="5"/>
          <c:tx>
            <c:strRef>
              <c:f>Gains!$Q$8</c:f>
              <c:strCache>
                <c:ptCount val="1"/>
                <c:pt idx="0">
                  <c:v>06-Pink-Trio.wav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Gains!$R$8:$AA$8</c:f>
              <c:numCache>
                <c:formatCode>General</c:formatCode>
                <c:ptCount val="10"/>
                <c:pt idx="0">
                  <c:v>3.3379999999999939</c:v>
                </c:pt>
                <c:pt idx="1">
                  <c:v>7.2360000000000042</c:v>
                </c:pt>
                <c:pt idx="2">
                  <c:v>0.257000000000005</c:v>
                </c:pt>
                <c:pt idx="3">
                  <c:v>-0.9480000000000075</c:v>
                </c:pt>
                <c:pt idx="4">
                  <c:v>-2.230000000000004</c:v>
                </c:pt>
                <c:pt idx="5">
                  <c:v>-2.4950000000000045</c:v>
                </c:pt>
                <c:pt idx="6">
                  <c:v>-2.1580000000000013</c:v>
                </c:pt>
                <c:pt idx="7">
                  <c:v>-2.1439999999999912</c:v>
                </c:pt>
                <c:pt idx="8">
                  <c:v>-1.2759999999999962</c:v>
                </c:pt>
                <c:pt idx="9">
                  <c:v>-8.6999999999989086E-2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2D-4AB4-B1BD-199DB56D8E0B}"/>
            </c:ext>
          </c:extLst>
        </c:ser>
        <c:ser>
          <c:idx val="6"/>
          <c:order val="6"/>
          <c:tx>
            <c:strRef>
              <c:f>Gains!$Q$9</c:f>
              <c:strCache>
                <c:ptCount val="1"/>
                <c:pt idx="0">
                  <c:v>07-Pink-Quartet.wav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Gains!$R$9:$AA$9</c:f>
              <c:numCache>
                <c:formatCode>General</c:formatCode>
                <c:ptCount val="10"/>
                <c:pt idx="0">
                  <c:v>3.1559999999999917</c:v>
                </c:pt>
                <c:pt idx="1">
                  <c:v>7.0799999999999983</c:v>
                </c:pt>
                <c:pt idx="2">
                  <c:v>8.100000000000307E-2</c:v>
                </c:pt>
                <c:pt idx="3">
                  <c:v>-1.1230000000000047</c:v>
                </c:pt>
                <c:pt idx="4">
                  <c:v>-2.4309999999999974</c:v>
                </c:pt>
                <c:pt idx="5">
                  <c:v>-2.703000000000003</c:v>
                </c:pt>
                <c:pt idx="6">
                  <c:v>-2.3610000000000042</c:v>
                </c:pt>
                <c:pt idx="7">
                  <c:v>-2.3499999999999943</c:v>
                </c:pt>
                <c:pt idx="8">
                  <c:v>-1.465999999999994</c:v>
                </c:pt>
                <c:pt idx="9">
                  <c:v>-0.22799999999999443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2D-4AB4-B1BD-199DB56D8E0B}"/>
            </c:ext>
          </c:extLst>
        </c:ser>
        <c:ser>
          <c:idx val="7"/>
          <c:order val="7"/>
          <c:tx>
            <c:strRef>
              <c:f>Gains!$Q$10</c:f>
              <c:strCache>
                <c:ptCount val="1"/>
                <c:pt idx="0">
                  <c:v>08-Pink-Sextet.wav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Gains!$R$10:$AA$10</c:f>
              <c:numCache>
                <c:formatCode>General</c:formatCode>
                <c:ptCount val="10"/>
                <c:pt idx="0">
                  <c:v>4.8979999999999961</c:v>
                </c:pt>
                <c:pt idx="1">
                  <c:v>7.171999999999997</c:v>
                </c:pt>
                <c:pt idx="2">
                  <c:v>0.1530000000000058</c:v>
                </c:pt>
                <c:pt idx="3">
                  <c:v>-1.1410000000000053</c:v>
                </c:pt>
                <c:pt idx="4">
                  <c:v>-2.4590000000000032</c:v>
                </c:pt>
                <c:pt idx="5">
                  <c:v>-2.7540000000000049</c:v>
                </c:pt>
                <c:pt idx="6">
                  <c:v>-2.507000000000005</c:v>
                </c:pt>
                <c:pt idx="7">
                  <c:v>-2.652000000000001</c:v>
                </c:pt>
                <c:pt idx="8">
                  <c:v>-1.8259999999999934</c:v>
                </c:pt>
                <c:pt idx="9">
                  <c:v>-0.23799999999999955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2D-4AB4-B1BD-199DB56D8E0B}"/>
            </c:ext>
          </c:extLst>
        </c:ser>
        <c:ser>
          <c:idx val="8"/>
          <c:order val="8"/>
          <c:tx>
            <c:strRef>
              <c:f>Gains!$Q$11</c:f>
              <c:strCache>
                <c:ptCount val="1"/>
                <c:pt idx="0">
                  <c:v>09-Pink-Ultra-Sensitive.wav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Gains!$R$11:$AA$11</c:f>
              <c:numCache>
                <c:formatCode>General</c:formatCode>
                <c:ptCount val="10"/>
                <c:pt idx="0">
                  <c:v>10.126999999999995</c:v>
                </c:pt>
                <c:pt idx="1">
                  <c:v>6.1949999999999932</c:v>
                </c:pt>
                <c:pt idx="2">
                  <c:v>1.632000000000005</c:v>
                </c:pt>
                <c:pt idx="3">
                  <c:v>-0.55200000000000671</c:v>
                </c:pt>
                <c:pt idx="4">
                  <c:v>-1.0679999999999978</c:v>
                </c:pt>
                <c:pt idx="5">
                  <c:v>-1.6900000000000119</c:v>
                </c:pt>
                <c:pt idx="6">
                  <c:v>-1.8500000000000085</c:v>
                </c:pt>
                <c:pt idx="7">
                  <c:v>-2.054000000000002</c:v>
                </c:pt>
                <c:pt idx="8">
                  <c:v>-1.1099999999999994</c:v>
                </c:pt>
                <c:pt idx="9">
                  <c:v>5.3000000000011482E-2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2D-4AB4-B1BD-199DB56D8E0B}"/>
            </c:ext>
          </c:extLst>
        </c:ser>
        <c:ser>
          <c:idx val="9"/>
          <c:order val="9"/>
          <c:tx>
            <c:strRef>
              <c:f>Gains!$Q$12</c:f>
              <c:strCache>
                <c:ptCount val="1"/>
                <c:pt idx="0">
                  <c:v>10-Pink-Hypercardioid.wav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Gains!$R$12:$AA$12</c:f>
              <c:numCache>
                <c:formatCode>General</c:formatCode>
                <c:ptCount val="10"/>
                <c:pt idx="0">
                  <c:v>-6.1820000000000022</c:v>
                </c:pt>
                <c:pt idx="1">
                  <c:v>-1.9650000000000034</c:v>
                </c:pt>
                <c:pt idx="2">
                  <c:v>-3.0939999999999941</c:v>
                </c:pt>
                <c:pt idx="3">
                  <c:v>-0.26500000000000057</c:v>
                </c:pt>
                <c:pt idx="4">
                  <c:v>-2.2540000000000049</c:v>
                </c:pt>
                <c:pt idx="5">
                  <c:v>-2.3310000000000031</c:v>
                </c:pt>
                <c:pt idx="6">
                  <c:v>-1.8260000000000076</c:v>
                </c:pt>
                <c:pt idx="7">
                  <c:v>-1.875</c:v>
                </c:pt>
                <c:pt idx="8">
                  <c:v>-1.0729999999999933</c:v>
                </c:pt>
                <c:pt idx="9">
                  <c:v>0.17000000000000171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2D-4AB4-B1BD-199DB56D8E0B}"/>
            </c:ext>
          </c:extLst>
        </c:ser>
        <c:ser>
          <c:idx val="10"/>
          <c:order val="10"/>
          <c:tx>
            <c:strRef>
              <c:f>Gains!$Q$13</c:f>
              <c:strCache>
                <c:ptCount val="1"/>
                <c:pt idx="0">
                  <c:v>11-Pink-ORTF.wav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Gains!$R$13:$AA$13</c:f>
              <c:numCache>
                <c:formatCode>General</c:formatCode>
                <c:ptCount val="10"/>
                <c:pt idx="0">
                  <c:v>-5.6300000000000097</c:v>
                </c:pt>
                <c:pt idx="1">
                  <c:v>0.32999999999999829</c:v>
                </c:pt>
                <c:pt idx="2">
                  <c:v>-2.2689999999999912</c:v>
                </c:pt>
                <c:pt idx="3">
                  <c:v>-0.69200000000000728</c:v>
                </c:pt>
                <c:pt idx="4">
                  <c:v>-2.1140000000000043</c:v>
                </c:pt>
                <c:pt idx="5">
                  <c:v>-2.304000000000002</c:v>
                </c:pt>
                <c:pt idx="6">
                  <c:v>-1.8410000000000082</c:v>
                </c:pt>
                <c:pt idx="7">
                  <c:v>-2.0189999999999912</c:v>
                </c:pt>
                <c:pt idx="8">
                  <c:v>-1.637999999999991</c:v>
                </c:pt>
                <c:pt idx="9">
                  <c:v>-0.81999999999999318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2D-4AB4-B1BD-199DB56D8E0B}"/>
            </c:ext>
          </c:extLst>
        </c:ser>
        <c:ser>
          <c:idx val="11"/>
          <c:order val="11"/>
          <c:tx>
            <c:strRef>
              <c:f>Gains!$Q$14</c:f>
              <c:strCache>
                <c:ptCount val="1"/>
                <c:pt idx="0">
                  <c:v>12-Pink-Cardioid.wav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Gains!$R$14:$AA$14</c:f>
              <c:numCache>
                <c:formatCode>General</c:formatCode>
                <c:ptCount val="10"/>
                <c:pt idx="0">
                  <c:v>-0.47100000000000364</c:v>
                </c:pt>
                <c:pt idx="1">
                  <c:v>5.8619999999999948</c:v>
                </c:pt>
                <c:pt idx="2">
                  <c:v>-0.18099999999999739</c:v>
                </c:pt>
                <c:pt idx="3">
                  <c:v>-0.58600000000001273</c:v>
                </c:pt>
                <c:pt idx="4">
                  <c:v>-1.5280000000000058</c:v>
                </c:pt>
                <c:pt idx="5">
                  <c:v>-1.8389999999999986</c:v>
                </c:pt>
                <c:pt idx="6">
                  <c:v>-1.6980000000000075</c:v>
                </c:pt>
                <c:pt idx="7">
                  <c:v>-1.7519999999999953</c:v>
                </c:pt>
                <c:pt idx="8">
                  <c:v>-1.0169999999999959</c:v>
                </c:pt>
                <c:pt idx="9">
                  <c:v>0.21300000000000807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2D-4AB4-B1BD-199DB56D8E0B}"/>
            </c:ext>
          </c:extLst>
        </c:ser>
        <c:ser>
          <c:idx val="12"/>
          <c:order val="12"/>
          <c:tx>
            <c:strRef>
              <c:f>Gains!$Q$15</c:f>
              <c:strCache>
                <c:ptCount val="1"/>
                <c:pt idx="0">
                  <c:v>13-Pink-Omni.wav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Gains!$R$15:$AA$15</c:f>
              <c:numCache>
                <c:formatCode>General</c:formatCode>
                <c:ptCount val="10"/>
                <c:pt idx="0">
                  <c:v>-0.3370000000000033</c:v>
                </c:pt>
                <c:pt idx="1">
                  <c:v>7.8000000000002956E-2</c:v>
                </c:pt>
                <c:pt idx="2">
                  <c:v>-4.2999999999992156E-2</c:v>
                </c:pt>
                <c:pt idx="3">
                  <c:v>-0.13000000000000966</c:v>
                </c:pt>
                <c:pt idx="4">
                  <c:v>-0.51200000000000045</c:v>
                </c:pt>
                <c:pt idx="5">
                  <c:v>-1.1970000000000027</c:v>
                </c:pt>
                <c:pt idx="6">
                  <c:v>-1.3599999999999994</c:v>
                </c:pt>
                <c:pt idx="7">
                  <c:v>-1.3909999999999911</c:v>
                </c:pt>
                <c:pt idx="8">
                  <c:v>-0.5969999999999942</c:v>
                </c:pt>
                <c:pt idx="9">
                  <c:v>-0.62699999999999534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32D-4AB4-B1BD-199DB56D8E0B}"/>
            </c:ext>
          </c:extLst>
        </c:ser>
        <c:ser>
          <c:idx val="13"/>
          <c:order val="13"/>
          <c:tx>
            <c:strRef>
              <c:f>Gains!$Q$16</c:f>
              <c:strCache>
                <c:ptCount val="1"/>
                <c:pt idx="0">
                  <c:v>14-Pink-XY.wav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Gains!$R$16:$AA$16</c:f>
              <c:numCache>
                <c:formatCode>General</c:formatCode>
                <c:ptCount val="10"/>
                <c:pt idx="0">
                  <c:v>-7.0090000000000074</c:v>
                </c:pt>
                <c:pt idx="1">
                  <c:v>-2.1919999999999931</c:v>
                </c:pt>
                <c:pt idx="2">
                  <c:v>-2.5549999999999926</c:v>
                </c:pt>
                <c:pt idx="3">
                  <c:v>-0.44500000000000739</c:v>
                </c:pt>
                <c:pt idx="4">
                  <c:v>-2.0210000000000008</c:v>
                </c:pt>
                <c:pt idx="5">
                  <c:v>-2.2580000000000098</c:v>
                </c:pt>
                <c:pt idx="6">
                  <c:v>-1.7270000000000039</c:v>
                </c:pt>
                <c:pt idx="7">
                  <c:v>-1.9740000000000038</c:v>
                </c:pt>
                <c:pt idx="8">
                  <c:v>-1.4779999999999944</c:v>
                </c:pt>
                <c:pt idx="9">
                  <c:v>-0.77599999999999625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2D-4AB4-B1BD-199DB56D8E0B}"/>
            </c:ext>
          </c:extLst>
        </c:ser>
        <c:ser>
          <c:idx val="14"/>
          <c:order val="14"/>
          <c:tx>
            <c:strRef>
              <c:f>Gains!$Q$17</c:f>
              <c:strCache>
                <c:ptCount val="1"/>
                <c:pt idx="0">
                  <c:v>15-Pink-Blumlein.wav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Gains!$R$17:$AA$17</c:f>
              <c:numCache>
                <c:formatCode>General</c:formatCode>
                <c:ptCount val="10"/>
                <c:pt idx="0">
                  <c:v>4.5479999999999876</c:v>
                </c:pt>
                <c:pt idx="1">
                  <c:v>9.3790000000000049</c:v>
                </c:pt>
                <c:pt idx="2">
                  <c:v>1.1129999999999995</c:v>
                </c:pt>
                <c:pt idx="3">
                  <c:v>-0.29400000000001114</c:v>
                </c:pt>
                <c:pt idx="4">
                  <c:v>-0.5280000000000058</c:v>
                </c:pt>
                <c:pt idx="5">
                  <c:v>-0.60699999999999932</c:v>
                </c:pt>
                <c:pt idx="6">
                  <c:v>-1.1890000000000072</c:v>
                </c:pt>
                <c:pt idx="7">
                  <c:v>-1.5990000000000038</c:v>
                </c:pt>
                <c:pt idx="8">
                  <c:v>-1.1859999999999928</c:v>
                </c:pt>
                <c:pt idx="9">
                  <c:v>-0.66700000000000159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32D-4AB4-B1BD-199DB56D8E0B}"/>
            </c:ext>
          </c:extLst>
        </c:ser>
        <c:ser>
          <c:idx val="16"/>
          <c:order val="15"/>
          <c:tx>
            <c:strRef>
              <c:f>Gains!$Q$18</c:f>
              <c:strCache>
                <c:ptCount val="1"/>
                <c:pt idx="0">
                  <c:v>16-Pink-KU100-55deg.wav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Gains!$R$18:$AA$18</c:f>
              <c:numCache>
                <c:formatCode>General</c:formatCode>
                <c:ptCount val="10"/>
                <c:pt idx="0">
                  <c:v>-8.4590000000000032</c:v>
                </c:pt>
                <c:pt idx="1">
                  <c:v>-5.5949999999999989</c:v>
                </c:pt>
                <c:pt idx="2">
                  <c:v>-6.1199999999999903</c:v>
                </c:pt>
                <c:pt idx="3">
                  <c:v>-6.2990000000000066</c:v>
                </c:pt>
                <c:pt idx="4">
                  <c:v>-6.3829999999999956</c:v>
                </c:pt>
                <c:pt idx="5">
                  <c:v>-6.8030000000000115</c:v>
                </c:pt>
                <c:pt idx="6">
                  <c:v>-7.4860000000000042</c:v>
                </c:pt>
                <c:pt idx="7">
                  <c:v>-8.5369999999999919</c:v>
                </c:pt>
                <c:pt idx="8">
                  <c:v>-8.9140000000000015</c:v>
                </c:pt>
                <c:pt idx="9">
                  <c:v>-13.054999999999993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32D-4AB4-B1BD-199DB56D8E0B}"/>
            </c:ext>
          </c:extLst>
        </c:ser>
        <c:ser>
          <c:idx val="17"/>
          <c:order val="16"/>
          <c:tx>
            <c:strRef>
              <c:f>Gains!$Q$19</c:f>
              <c:strCache>
                <c:ptCount val="1"/>
                <c:pt idx="0">
                  <c:v>17-Pink-Ambix-1OA.wav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Gains!$R$19:$AA$19</c:f>
              <c:numCache>
                <c:formatCode>General</c:formatCode>
                <c:ptCount val="10"/>
                <c:pt idx="0">
                  <c:v>-4.5000000000001705E-2</c:v>
                </c:pt>
                <c:pt idx="1">
                  <c:v>3.6000000000001364E-2</c:v>
                </c:pt>
                <c:pt idx="2">
                  <c:v>-7.9999999999998295E-2</c:v>
                </c:pt>
                <c:pt idx="3">
                  <c:v>-0.15500000000000114</c:v>
                </c:pt>
                <c:pt idx="4">
                  <c:v>-0.51800000000000068</c:v>
                </c:pt>
                <c:pt idx="5">
                  <c:v>-1.1600000000000108</c:v>
                </c:pt>
                <c:pt idx="6">
                  <c:v>-1.2630000000000052</c:v>
                </c:pt>
                <c:pt idx="7">
                  <c:v>-1.2959999999999923</c:v>
                </c:pt>
                <c:pt idx="8">
                  <c:v>-0.54999999999999716</c:v>
                </c:pt>
                <c:pt idx="9">
                  <c:v>-0.29800000000000182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32D-4AB4-B1BD-199DB56D8E0B}"/>
            </c:ext>
          </c:extLst>
        </c:ser>
        <c:ser>
          <c:idx val="18"/>
          <c:order val="17"/>
          <c:tx>
            <c:strRef>
              <c:f>Gains!$Q$20</c:f>
              <c:strCache>
                <c:ptCount val="1"/>
                <c:pt idx="0">
                  <c:v>18-Pink-Ambix-2OA.wav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Gains!$R$20:$AA$20</c:f>
              <c:numCache>
                <c:formatCode>General</c:formatCode>
                <c:ptCount val="10"/>
                <c:pt idx="0">
                  <c:v>-0.41200000000000614</c:v>
                </c:pt>
                <c:pt idx="1">
                  <c:v>3.9000000000001478E-2</c:v>
                </c:pt>
                <c:pt idx="2">
                  <c:v>-9.3000000000003524E-2</c:v>
                </c:pt>
                <c:pt idx="3">
                  <c:v>-0.18400000000001171</c:v>
                </c:pt>
                <c:pt idx="4">
                  <c:v>-0.53000000000000114</c:v>
                </c:pt>
                <c:pt idx="5">
                  <c:v>-1.179000000000002</c:v>
                </c:pt>
                <c:pt idx="6">
                  <c:v>-1.2789999999999964</c:v>
                </c:pt>
                <c:pt idx="7">
                  <c:v>-1.3130000000000024</c:v>
                </c:pt>
                <c:pt idx="8">
                  <c:v>-0.56799999999999784</c:v>
                </c:pt>
                <c:pt idx="9">
                  <c:v>-0.31499999999999773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32D-4AB4-B1BD-199DB56D8E0B}"/>
            </c:ext>
          </c:extLst>
        </c:ser>
        <c:ser>
          <c:idx val="19"/>
          <c:order val="18"/>
          <c:tx>
            <c:strRef>
              <c:f>Gains!$Q$21</c:f>
              <c:strCache>
                <c:ptCount val="1"/>
                <c:pt idx="0">
                  <c:v>19-Pink-Ambix-3OA.wav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Gains!$R$21:$AA$21</c:f>
              <c:numCache>
                <c:formatCode>General</c:formatCode>
                <c:ptCount val="10"/>
                <c:pt idx="0">
                  <c:v>-0.30900000000001171</c:v>
                </c:pt>
                <c:pt idx="1">
                  <c:v>4.600000000000648E-2</c:v>
                </c:pt>
                <c:pt idx="2">
                  <c:v>-7.899999999999352E-2</c:v>
                </c:pt>
                <c:pt idx="3">
                  <c:v>-0.1530000000000058</c:v>
                </c:pt>
                <c:pt idx="4">
                  <c:v>-0.50799999999999557</c:v>
                </c:pt>
                <c:pt idx="5">
                  <c:v>-1.1530000000000058</c:v>
                </c:pt>
                <c:pt idx="6">
                  <c:v>-1.257000000000005</c:v>
                </c:pt>
                <c:pt idx="7">
                  <c:v>-1.2890000000000015</c:v>
                </c:pt>
                <c:pt idx="8">
                  <c:v>-0.54399999999999693</c:v>
                </c:pt>
                <c:pt idx="9">
                  <c:v>-0.29200000000000159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32D-4AB4-B1BD-199DB56D8E0B}"/>
            </c:ext>
          </c:extLst>
        </c:ser>
        <c:ser>
          <c:idx val="20"/>
          <c:order val="19"/>
          <c:tx>
            <c:strRef>
              <c:f>Gains!$Q$22</c:f>
              <c:strCache>
                <c:ptCount val="1"/>
                <c:pt idx="0">
                  <c:v>20-Pink-Surround-5_0.wav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Gains!$R$22:$AA$22</c:f>
              <c:numCache>
                <c:formatCode>General</c:formatCode>
                <c:ptCount val="10"/>
                <c:pt idx="0">
                  <c:v>-13.273000000000003</c:v>
                </c:pt>
                <c:pt idx="1">
                  <c:v>-10.981999999999999</c:v>
                </c:pt>
                <c:pt idx="2">
                  <c:v>-9.8840000000000003</c:v>
                </c:pt>
                <c:pt idx="3">
                  <c:v>-5.4590000000000032</c:v>
                </c:pt>
                <c:pt idx="4">
                  <c:v>-4.9930000000000092</c:v>
                </c:pt>
                <c:pt idx="5">
                  <c:v>-4.7310000000000088</c:v>
                </c:pt>
                <c:pt idx="6">
                  <c:v>-3.7780000000000058</c:v>
                </c:pt>
                <c:pt idx="7">
                  <c:v>-3.5870000000000033</c:v>
                </c:pt>
                <c:pt idx="8">
                  <c:v>-2.9989999999999952</c:v>
                </c:pt>
                <c:pt idx="9">
                  <c:v>-0.99799999999999045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32D-4AB4-B1BD-199DB56D8E0B}"/>
            </c:ext>
          </c:extLst>
        </c:ser>
        <c:ser>
          <c:idx val="21"/>
          <c:order val="20"/>
          <c:tx>
            <c:strRef>
              <c:f>Gains!$Q$23</c:f>
              <c:strCache>
                <c:ptCount val="1"/>
                <c:pt idx="0">
                  <c:v>21-Pink-Surround-5_1.wav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Gains!$R$23:$AA$23</c:f>
              <c:numCache>
                <c:formatCode>General</c:formatCode>
                <c:ptCount val="10"/>
                <c:pt idx="0">
                  <c:v>-25.081000000000003</c:v>
                </c:pt>
                <c:pt idx="1">
                  <c:v>-17.694999999999993</c:v>
                </c:pt>
                <c:pt idx="2">
                  <c:v>-12.230999999999995</c:v>
                </c:pt>
                <c:pt idx="3">
                  <c:v>-6.0300000000000011</c:v>
                </c:pt>
                <c:pt idx="4">
                  <c:v>-5.2070000000000078</c:v>
                </c:pt>
                <c:pt idx="5">
                  <c:v>-4.8810000000000002</c:v>
                </c:pt>
                <c:pt idx="6">
                  <c:v>-3.9429999999999978</c:v>
                </c:pt>
                <c:pt idx="7">
                  <c:v>-3.7719999999999914</c:v>
                </c:pt>
                <c:pt idx="8">
                  <c:v>-3.0609999999999928</c:v>
                </c:pt>
                <c:pt idx="9">
                  <c:v>-1.0669999999999931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32D-4AB4-B1BD-199DB56D8E0B}"/>
            </c:ext>
          </c:extLst>
        </c:ser>
        <c:ser>
          <c:idx val="22"/>
          <c:order val="21"/>
          <c:tx>
            <c:strRef>
              <c:f>Gains!$Q$24</c:f>
              <c:strCache>
                <c:ptCount val="1"/>
                <c:pt idx="0">
                  <c:v>22-Pink-Surround-7_1.wav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Gains!$R$24:$AA$24</c:f>
              <c:numCache>
                <c:formatCode>General</c:formatCode>
                <c:ptCount val="10"/>
                <c:pt idx="0">
                  <c:v>-28.184000000000005</c:v>
                </c:pt>
                <c:pt idx="1">
                  <c:v>-19.665000000000006</c:v>
                </c:pt>
                <c:pt idx="2">
                  <c:v>-14.197000000000003</c:v>
                </c:pt>
                <c:pt idx="3">
                  <c:v>-7.7040000000000077</c:v>
                </c:pt>
                <c:pt idx="4">
                  <c:v>-6.5820000000000078</c:v>
                </c:pt>
                <c:pt idx="5">
                  <c:v>-5.9849999999999994</c:v>
                </c:pt>
                <c:pt idx="6">
                  <c:v>-4.394999999999996</c:v>
                </c:pt>
                <c:pt idx="7">
                  <c:v>-4.1839999999999975</c:v>
                </c:pt>
                <c:pt idx="8">
                  <c:v>-3.2839999999999918</c:v>
                </c:pt>
                <c:pt idx="9">
                  <c:v>-1.4339999999999975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32D-4AB4-B1BD-199DB56D8E0B}"/>
            </c:ext>
          </c:extLst>
        </c:ser>
        <c:ser>
          <c:idx val="23"/>
          <c:order val="22"/>
          <c:tx>
            <c:strRef>
              <c:f>Gains!$Q$25</c:f>
              <c:strCache>
                <c:ptCount val="1"/>
                <c:pt idx="0">
                  <c:v>23-Pink-Mach1.wav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Gains!$R$25:$AA$25</c:f>
              <c:numCache>
                <c:formatCode>General</c:formatCode>
                <c:ptCount val="10"/>
                <c:pt idx="0">
                  <c:v>-19.815000000000005</c:v>
                </c:pt>
                <c:pt idx="1">
                  <c:v>-14.245000000000005</c:v>
                </c:pt>
                <c:pt idx="2">
                  <c:v>-15.180999999999997</c:v>
                </c:pt>
                <c:pt idx="3">
                  <c:v>-12.403000000000006</c:v>
                </c:pt>
                <c:pt idx="4">
                  <c:v>-13.533000000000001</c:v>
                </c:pt>
                <c:pt idx="5">
                  <c:v>-11.89800000000001</c:v>
                </c:pt>
                <c:pt idx="6">
                  <c:v>-9.75</c:v>
                </c:pt>
                <c:pt idx="7">
                  <c:v>-9.2939999999999969</c:v>
                </c:pt>
                <c:pt idx="8">
                  <c:v>-9.715999999999994</c:v>
                </c:pt>
                <c:pt idx="9">
                  <c:v>-8.7129999999999939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32D-4AB4-B1BD-199DB56D8E0B}"/>
            </c:ext>
          </c:extLst>
        </c:ser>
        <c:ser>
          <c:idx val="24"/>
          <c:order val="23"/>
          <c:tx>
            <c:strRef>
              <c:f>Gains!$Q$26</c:f>
              <c:strCache>
                <c:ptCount val="1"/>
                <c:pt idx="0">
                  <c:v>24-Pink-SPS32.wav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Gains!$R$26:$AA$26</c:f>
              <c:numCache>
                <c:formatCode>General</c:formatCode>
                <c:ptCount val="10"/>
                <c:pt idx="0">
                  <c:v>-17.971000000000004</c:v>
                </c:pt>
                <c:pt idx="1">
                  <c:v>-15.546000000000006</c:v>
                </c:pt>
                <c:pt idx="2">
                  <c:v>-23.170999999999992</c:v>
                </c:pt>
                <c:pt idx="3">
                  <c:v>-24.263000000000005</c:v>
                </c:pt>
                <c:pt idx="4">
                  <c:v>-24.494</c:v>
                </c:pt>
                <c:pt idx="5">
                  <c:v>-22.128</c:v>
                </c:pt>
                <c:pt idx="6">
                  <c:v>-19.019999999999996</c:v>
                </c:pt>
                <c:pt idx="7">
                  <c:v>-17.051999999999992</c:v>
                </c:pt>
                <c:pt idx="8">
                  <c:v>-17.070999999999998</c:v>
                </c:pt>
                <c:pt idx="9">
                  <c:v>-17.275999999999996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32D-4AB4-B1BD-199DB56D8E0B}"/>
            </c:ext>
          </c:extLst>
        </c:ser>
        <c:ser>
          <c:idx val="25"/>
          <c:order val="24"/>
          <c:tx>
            <c:strRef>
              <c:f>Gains!$Q$27</c:f>
              <c:strCache>
                <c:ptCount val="1"/>
                <c:pt idx="0">
                  <c:v>25-Pink-Raw-84ch.wav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Gains!$R$27:$AA$27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32D-4AB4-B1BD-199DB56D8E0B}"/>
            </c:ext>
          </c:extLst>
        </c:ser>
        <c:ser>
          <c:idx val="26"/>
          <c:order val="25"/>
          <c:tx>
            <c:strRef>
              <c:f>Gains!$Q$28</c:f>
              <c:strCache>
                <c:ptCount val="1"/>
                <c:pt idx="0">
                  <c:v>26-Pink-Atmos-7_1_2.wav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Gains!$R$28:$AA$28</c:f>
              <c:numCache>
                <c:formatCode>General</c:formatCode>
                <c:ptCount val="10"/>
                <c:pt idx="0">
                  <c:v>-27.811000000000007</c:v>
                </c:pt>
                <c:pt idx="1">
                  <c:v>-22.406999999999996</c:v>
                </c:pt>
                <c:pt idx="2">
                  <c:v>-16.917999999999992</c:v>
                </c:pt>
                <c:pt idx="3">
                  <c:v>-10.822000000000003</c:v>
                </c:pt>
                <c:pt idx="4">
                  <c:v>-8.1650000000000063</c:v>
                </c:pt>
                <c:pt idx="5">
                  <c:v>-7.2580000000000098</c:v>
                </c:pt>
                <c:pt idx="6">
                  <c:v>-5.4690000000000083</c:v>
                </c:pt>
                <c:pt idx="7">
                  <c:v>-5.2779999999999916</c:v>
                </c:pt>
                <c:pt idx="8">
                  <c:v>-4.2239999999999895</c:v>
                </c:pt>
                <c:pt idx="9">
                  <c:v>-1.9769999999999897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32D-4AB4-B1BD-199DB56D8E0B}"/>
            </c:ext>
          </c:extLst>
        </c:ser>
        <c:ser>
          <c:idx val="27"/>
          <c:order val="26"/>
          <c:tx>
            <c:strRef>
              <c:f>Gains!$Q$29</c:f>
              <c:strCache>
                <c:ptCount val="1"/>
                <c:pt idx="0">
                  <c:v>27-Pink-Atmos-7_1_4.wav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Gains!$R$29:$AA$29</c:f>
              <c:numCache>
                <c:formatCode>General</c:formatCode>
                <c:ptCount val="10"/>
                <c:pt idx="0">
                  <c:v>-28.939000000000007</c:v>
                </c:pt>
                <c:pt idx="1">
                  <c:v>-23.712999999999994</c:v>
                </c:pt>
                <c:pt idx="2">
                  <c:v>-18.134</c:v>
                </c:pt>
                <c:pt idx="3">
                  <c:v>-11.75500000000001</c:v>
                </c:pt>
                <c:pt idx="4">
                  <c:v>-8.7860000000000014</c:v>
                </c:pt>
                <c:pt idx="5">
                  <c:v>-7.9420000000000073</c:v>
                </c:pt>
                <c:pt idx="6">
                  <c:v>-5.9879999999999995</c:v>
                </c:pt>
                <c:pt idx="7">
                  <c:v>-5.5079999999999956</c:v>
                </c:pt>
                <c:pt idx="8">
                  <c:v>-4.2849999999999966</c:v>
                </c:pt>
                <c:pt idx="9">
                  <c:v>-2.3659999999999997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32D-4AB4-B1BD-199DB56D8E0B}"/>
            </c:ext>
          </c:extLst>
        </c:ser>
        <c:ser>
          <c:idx val="28"/>
          <c:order val="27"/>
          <c:tx>
            <c:strRef>
              <c:f>Gains!$Q$30</c:f>
              <c:strCache>
                <c:ptCount val="1"/>
                <c:pt idx="0">
                  <c:v>28-Pink-Auro-9_1.wav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Gains!$R$30:$AA$30</c:f>
              <c:numCache>
                <c:formatCode>General</c:formatCode>
                <c:ptCount val="10"/>
                <c:pt idx="0">
                  <c:v>-30.579000000000008</c:v>
                </c:pt>
                <c:pt idx="1">
                  <c:v>-22.308000000000007</c:v>
                </c:pt>
                <c:pt idx="2">
                  <c:v>-16.858999999999995</c:v>
                </c:pt>
                <c:pt idx="3">
                  <c:v>-10.831000000000003</c:v>
                </c:pt>
                <c:pt idx="4">
                  <c:v>-8.1260000000000048</c:v>
                </c:pt>
                <c:pt idx="5">
                  <c:v>-7.6240000000000094</c:v>
                </c:pt>
                <c:pt idx="6">
                  <c:v>-6.0049999999999955</c:v>
                </c:pt>
                <c:pt idx="7">
                  <c:v>-4.965999999999994</c:v>
                </c:pt>
                <c:pt idx="8">
                  <c:v>-4.1809999999999974</c:v>
                </c:pt>
                <c:pt idx="9">
                  <c:v>-2.4479999999999933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32D-4AB4-B1BD-199DB56D8E0B}"/>
            </c:ext>
          </c:extLst>
        </c:ser>
        <c:ser>
          <c:idx val="29"/>
          <c:order val="28"/>
          <c:tx>
            <c:strRef>
              <c:f>Gains!$Q$31</c:f>
              <c:strCache>
                <c:ptCount val="1"/>
                <c:pt idx="0">
                  <c:v>29-Pink-Auro-11_1.wav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Gains!$R$31:$AA$31</c:f>
              <c:numCache>
                <c:formatCode>General</c:formatCode>
                <c:ptCount val="10"/>
                <c:pt idx="0">
                  <c:v>-31.883000000000003</c:v>
                </c:pt>
                <c:pt idx="1">
                  <c:v>-23.355000000000004</c:v>
                </c:pt>
                <c:pt idx="2">
                  <c:v>-17.977999999999994</c:v>
                </c:pt>
                <c:pt idx="3">
                  <c:v>-11.862000000000009</c:v>
                </c:pt>
                <c:pt idx="4">
                  <c:v>-8.882000000000005</c:v>
                </c:pt>
                <c:pt idx="5">
                  <c:v>-8.3880000000000052</c:v>
                </c:pt>
                <c:pt idx="6">
                  <c:v>-6.6370000000000005</c:v>
                </c:pt>
                <c:pt idx="7">
                  <c:v>-5.4249999999999972</c:v>
                </c:pt>
                <c:pt idx="8">
                  <c:v>-4.5</c:v>
                </c:pt>
                <c:pt idx="9">
                  <c:v>-2.7609999999999957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32D-4AB4-B1BD-199DB56D8E0B}"/>
            </c:ext>
          </c:extLst>
        </c:ser>
        <c:ser>
          <c:idx val="30"/>
          <c:order val="29"/>
          <c:tx>
            <c:strRef>
              <c:f>Gains!$Q$32</c:f>
              <c:strCache>
                <c:ptCount val="1"/>
                <c:pt idx="0">
                  <c:v>30-Pink-Auro-13_1.wav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Gains!$R$32:$AA$32</c:f>
              <c:numCache>
                <c:formatCode>General</c:formatCode>
                <c:ptCount val="10"/>
                <c:pt idx="0">
                  <c:v>-31.246000000000002</c:v>
                </c:pt>
                <c:pt idx="1">
                  <c:v>-24.543999999999997</c:v>
                </c:pt>
                <c:pt idx="2">
                  <c:v>-19.061999999999998</c:v>
                </c:pt>
                <c:pt idx="3">
                  <c:v>-12.584000000000003</c:v>
                </c:pt>
                <c:pt idx="4">
                  <c:v>-9.4069999999999965</c:v>
                </c:pt>
                <c:pt idx="5">
                  <c:v>-8.570999999999998</c:v>
                </c:pt>
                <c:pt idx="6">
                  <c:v>-6.4810000000000088</c:v>
                </c:pt>
                <c:pt idx="7">
                  <c:v>-5.8239999999999981</c:v>
                </c:pt>
                <c:pt idx="8">
                  <c:v>-4.48599999999999</c:v>
                </c:pt>
                <c:pt idx="9">
                  <c:v>-2.5240000000000009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32D-4AB4-B1BD-199DB56D8E0B}"/>
            </c:ext>
          </c:extLst>
        </c:ser>
        <c:ser>
          <c:idx val="31"/>
          <c:order val="30"/>
          <c:tx>
            <c:strRef>
              <c:f>Gains!$Q$33</c:f>
              <c:strCache>
                <c:ptCount val="1"/>
                <c:pt idx="0">
                  <c:v>31-Pink-Imax-6.wav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Gains!$R$33:$AA$33</c:f>
              <c:numCache>
                <c:formatCode>General</c:formatCode>
                <c:ptCount val="10"/>
                <c:pt idx="0">
                  <c:v>-15.442000000000007</c:v>
                </c:pt>
                <c:pt idx="1">
                  <c:v>-13.86</c:v>
                </c:pt>
                <c:pt idx="2">
                  <c:v>-12.382999999999996</c:v>
                </c:pt>
                <c:pt idx="3">
                  <c:v>-8.3580000000000041</c:v>
                </c:pt>
                <c:pt idx="4">
                  <c:v>-6.5259999999999962</c:v>
                </c:pt>
                <c:pt idx="5">
                  <c:v>-6.0060000000000002</c:v>
                </c:pt>
                <c:pt idx="6">
                  <c:v>-4.7930000000000064</c:v>
                </c:pt>
                <c:pt idx="7">
                  <c:v>-4.2289999999999992</c:v>
                </c:pt>
                <c:pt idx="8">
                  <c:v>-3.7049999999999983</c:v>
                </c:pt>
                <c:pt idx="9">
                  <c:v>-1.527000000000001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32D-4AB4-B1BD-199DB56D8E0B}"/>
            </c:ext>
          </c:extLst>
        </c:ser>
        <c:ser>
          <c:idx val="32"/>
          <c:order val="31"/>
          <c:tx>
            <c:strRef>
              <c:f>Gains!$Q$34</c:f>
              <c:strCache>
                <c:ptCount val="1"/>
                <c:pt idx="0">
                  <c:v>32-Pink-Imax-12.wav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Gains!$R$34:$AA$34</c:f>
              <c:numCache>
                <c:formatCode>General</c:formatCode>
                <c:ptCount val="10"/>
                <c:pt idx="0">
                  <c:v>-19.063000000000002</c:v>
                </c:pt>
                <c:pt idx="1">
                  <c:v>-17.554000000000002</c:v>
                </c:pt>
                <c:pt idx="2">
                  <c:v>-16.203999999999994</c:v>
                </c:pt>
                <c:pt idx="3">
                  <c:v>-11.714000000000013</c:v>
                </c:pt>
                <c:pt idx="4">
                  <c:v>-8.9780000000000086</c:v>
                </c:pt>
                <c:pt idx="5">
                  <c:v>-8.1610000000000014</c:v>
                </c:pt>
                <c:pt idx="6">
                  <c:v>-6.1140000000000043</c:v>
                </c:pt>
                <c:pt idx="7">
                  <c:v>-5.4489999999999981</c:v>
                </c:pt>
                <c:pt idx="8">
                  <c:v>-4.4699999999999989</c:v>
                </c:pt>
                <c:pt idx="9">
                  <c:v>-2.5499999999999972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32D-4AB4-B1BD-199DB56D8E0B}"/>
            </c:ext>
          </c:extLst>
        </c:ser>
        <c:ser>
          <c:idx val="33"/>
          <c:order val="32"/>
          <c:tx>
            <c:strRef>
              <c:f>Gains!$Q$35</c:f>
              <c:strCache>
                <c:ptCount val="1"/>
                <c:pt idx="0">
                  <c:v>33-Pink-Surround-22_2.wav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Gains!$R$2:$AA$2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Gains!$R$35:$AA$35</c:f>
              <c:numCache>
                <c:formatCode>General</c:formatCode>
                <c:ptCount val="10"/>
                <c:pt idx="0">
                  <c:v>-16.943000000000005</c:v>
                </c:pt>
                <c:pt idx="1">
                  <c:v>-8.5250000000000057</c:v>
                </c:pt>
                <c:pt idx="2">
                  <c:v>-11.007999999999996</c:v>
                </c:pt>
                <c:pt idx="3">
                  <c:v>-10.035000000000011</c:v>
                </c:pt>
                <c:pt idx="4">
                  <c:v>-10.031999999999996</c:v>
                </c:pt>
                <c:pt idx="5">
                  <c:v>-8.7970000000000113</c:v>
                </c:pt>
                <c:pt idx="6">
                  <c:v>-6.5619999999999976</c:v>
                </c:pt>
                <c:pt idx="7">
                  <c:v>-5.402000000000001</c:v>
                </c:pt>
                <c:pt idx="8">
                  <c:v>-4.3729999999999905</c:v>
                </c:pt>
                <c:pt idx="9">
                  <c:v>-2.965999999999994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132D-4AB4-B1BD-199DB56D8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469232"/>
        <c:axId val="1026789711"/>
      </c:lineChart>
      <c:catAx>
        <c:axId val="110746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789711"/>
        <c:crossesAt val="-35"/>
        <c:auto val="1"/>
        <c:lblAlgn val="ctr"/>
        <c:lblOffset val="100"/>
        <c:noMultiLvlLbl val="0"/>
      </c:catAx>
      <c:valAx>
        <c:axId val="102678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46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1493043</xdr:colOff>
      <xdr:row>35</xdr:row>
      <xdr:rowOff>142874</xdr:rowOff>
    </xdr:from>
    <xdr:to>
      <xdr:col>14</xdr:col>
      <xdr:colOff>223838</xdr:colOff>
      <xdr:row>79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609041-2CF4-F229-510C-87FB3201E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="110" zoomScaleNormal="110" workbookViewId="0">
      <selection activeCell="Q72" sqref="Q72"/>
    </sheetView>
  </sheetViews>
  <sheetFormatPr defaultRowHeight="14.25" x14ac:dyDescent="0.45"/>
  <cols>
    <col min="1" max="1" width="24.9296875" customWidth="1"/>
    <col min="14" max="14" width="9.06640625" style="1"/>
    <col min="17" max="17" width="25.59765625" customWidth="1"/>
  </cols>
  <sheetData>
    <row r="1" spans="1:29" x14ac:dyDescent="0.45">
      <c r="A1" t="s">
        <v>49</v>
      </c>
    </row>
    <row r="2" spans="1:29" x14ac:dyDescent="0.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2" t="s">
        <v>48</v>
      </c>
      <c r="R2">
        <v>31.5</v>
      </c>
      <c r="S2">
        <v>63</v>
      </c>
      <c r="T2">
        <v>125</v>
      </c>
      <c r="U2">
        <v>250</v>
      </c>
      <c r="V2">
        <v>500</v>
      </c>
      <c r="W2">
        <v>1000</v>
      </c>
      <c r="X2">
        <v>2000</v>
      </c>
      <c r="Y2">
        <v>4000</v>
      </c>
      <c r="Z2">
        <v>8000</v>
      </c>
      <c r="AA2">
        <v>16000</v>
      </c>
      <c r="AB2" t="s">
        <v>46</v>
      </c>
      <c r="AC2" t="s">
        <v>47</v>
      </c>
    </row>
    <row r="3" spans="1:29" x14ac:dyDescent="0.45">
      <c r="A3" t="s">
        <v>13</v>
      </c>
      <c r="B3">
        <v>72.33</v>
      </c>
      <c r="C3">
        <v>100.871</v>
      </c>
      <c r="D3">
        <v>101.634</v>
      </c>
      <c r="E3">
        <v>101.672</v>
      </c>
      <c r="F3">
        <v>102.279</v>
      </c>
      <c r="G3">
        <v>102.452</v>
      </c>
      <c r="H3">
        <v>102.94499999999999</v>
      </c>
      <c r="I3">
        <v>104.24299999999999</v>
      </c>
      <c r="J3">
        <v>103.97499999999999</v>
      </c>
      <c r="K3">
        <v>105.39100000000001</v>
      </c>
      <c r="L3">
        <v>110.919</v>
      </c>
      <c r="M3">
        <v>112.413</v>
      </c>
      <c r="N3" s="2">
        <f>L3-$L$27+36.2</f>
        <v>34.093999999999994</v>
      </c>
      <c r="Q3" t="str">
        <f>A3</f>
        <v>01-Pink-Longrange.wav</v>
      </c>
      <c r="R3">
        <f>B3-B$27</f>
        <v>2.688999999999993</v>
      </c>
      <c r="S3">
        <f>C3-C$27</f>
        <v>6.492999999999995</v>
      </c>
      <c r="T3">
        <f>D3-D$27</f>
        <v>-4.6999999999997044E-2</v>
      </c>
      <c r="U3">
        <f>E3-E$27</f>
        <v>-0.99300000000000921</v>
      </c>
      <c r="V3">
        <f>F3-F$27</f>
        <v>-2.4030000000000058</v>
      </c>
      <c r="W3">
        <f>G3-G$27</f>
        <v>-2.6800000000000068</v>
      </c>
      <c r="X3">
        <f>H3-H$27</f>
        <v>-2.3560000000000088</v>
      </c>
      <c r="Y3">
        <f>I3-I$27</f>
        <v>-2.3190000000000026</v>
      </c>
      <c r="Z3">
        <f>J3-J$27</f>
        <v>-1.3840000000000003</v>
      </c>
      <c r="AA3">
        <f>K3-K$27</f>
        <v>-0.11699999999999022</v>
      </c>
      <c r="AB3">
        <f>L3-L$27</f>
        <v>-2.1060000000000088</v>
      </c>
      <c r="AC3">
        <f>M3-M$27</f>
        <v>-1.4710000000000036</v>
      </c>
    </row>
    <row r="4" spans="1:29" x14ac:dyDescent="0.45">
      <c r="A4" t="s">
        <v>14</v>
      </c>
      <c r="B4">
        <v>55.411000000000001</v>
      </c>
      <c r="C4">
        <v>83.084000000000003</v>
      </c>
      <c r="D4">
        <v>96.308000000000007</v>
      </c>
      <c r="E4">
        <v>102.89100000000001</v>
      </c>
      <c r="F4">
        <v>102.67700000000001</v>
      </c>
      <c r="G4">
        <v>103.048</v>
      </c>
      <c r="H4">
        <v>103.679</v>
      </c>
      <c r="I4">
        <v>104.97799999999999</v>
      </c>
      <c r="J4">
        <v>104.53</v>
      </c>
      <c r="K4">
        <v>105.76</v>
      </c>
      <c r="L4">
        <v>111.583</v>
      </c>
      <c r="M4">
        <v>112.407</v>
      </c>
      <c r="N4" s="2">
        <f>L4-$L$27+36.2</f>
        <v>34.757999999999996</v>
      </c>
      <c r="Q4" t="str">
        <f t="shared" ref="Q4:Q35" si="0">A4</f>
        <v>02-Pink-Fig8-Front.wav</v>
      </c>
      <c r="R4">
        <f>B4-B$27</f>
        <v>-14.230000000000004</v>
      </c>
      <c r="S4">
        <f>C4-C$27</f>
        <v>-11.293999999999997</v>
      </c>
      <c r="T4">
        <f>D4-D$27</f>
        <v>-5.3729999999999905</v>
      </c>
      <c r="U4">
        <f>E4-E$27</f>
        <v>0.22599999999999909</v>
      </c>
      <c r="V4">
        <f>F4-F$27</f>
        <v>-2.0049999999999955</v>
      </c>
      <c r="W4">
        <f>G4-G$27</f>
        <v>-2.0840000000000032</v>
      </c>
      <c r="X4">
        <f>H4-H$27</f>
        <v>-1.6219999999999999</v>
      </c>
      <c r="Y4">
        <f>I4-I$27</f>
        <v>-1.5840000000000032</v>
      </c>
      <c r="Z4">
        <f>J4-J$27</f>
        <v>-0.82899999999999352</v>
      </c>
      <c r="AA4">
        <f>K4-K$27</f>
        <v>0.25200000000000955</v>
      </c>
      <c r="AB4">
        <f>L4-L$27</f>
        <v>-1.4420000000000073</v>
      </c>
      <c r="AC4">
        <f>M4-M$27</f>
        <v>-1.4770000000000039</v>
      </c>
    </row>
    <row r="5" spans="1:29" x14ac:dyDescent="0.45">
      <c r="A5" t="s">
        <v>15</v>
      </c>
      <c r="B5">
        <v>57.8</v>
      </c>
      <c r="C5">
        <v>89.081000000000003</v>
      </c>
      <c r="D5">
        <v>94.531999999999996</v>
      </c>
      <c r="E5">
        <v>101.236</v>
      </c>
      <c r="F5">
        <v>102.366</v>
      </c>
      <c r="G5">
        <v>102.57599999999999</v>
      </c>
      <c r="H5">
        <v>103.383</v>
      </c>
      <c r="I5">
        <v>105.03100000000001</v>
      </c>
      <c r="J5">
        <v>104.45099999999999</v>
      </c>
      <c r="K5">
        <v>105.732</v>
      </c>
      <c r="L5">
        <v>111.38500000000001</v>
      </c>
      <c r="M5">
        <v>112.02800000000001</v>
      </c>
      <c r="N5" s="2">
        <f>L5-$L$27+36.2</f>
        <v>34.56</v>
      </c>
      <c r="Q5" t="str">
        <f t="shared" si="0"/>
        <v>03-Pink-Fig8-Side.wav</v>
      </c>
      <c r="R5">
        <f>B5-B$27</f>
        <v>-11.841000000000008</v>
      </c>
      <c r="S5">
        <f>C5-C$27</f>
        <v>-5.296999999999997</v>
      </c>
      <c r="T5">
        <f>D5-D$27</f>
        <v>-7.1490000000000009</v>
      </c>
      <c r="U5">
        <f>E5-E$27</f>
        <v>-1.429000000000002</v>
      </c>
      <c r="V5">
        <f>F5-F$27</f>
        <v>-2.3160000000000025</v>
      </c>
      <c r="W5">
        <f>G5-G$27</f>
        <v>-2.5560000000000116</v>
      </c>
      <c r="X5">
        <f>H5-H$27</f>
        <v>-1.9180000000000064</v>
      </c>
      <c r="Y5">
        <f>I5-I$27</f>
        <v>-1.5309999999999917</v>
      </c>
      <c r="Z5">
        <f>J5-J$27</f>
        <v>-0.90800000000000125</v>
      </c>
      <c r="AA5">
        <f>K5-K$27</f>
        <v>0.22400000000000375</v>
      </c>
      <c r="AB5">
        <f>L5-L$27</f>
        <v>-1.6400000000000006</v>
      </c>
      <c r="AC5">
        <f>M5-M$27</f>
        <v>-1.8559999999999945</v>
      </c>
    </row>
    <row r="6" spans="1:29" x14ac:dyDescent="0.45">
      <c r="A6" t="s">
        <v>16</v>
      </c>
      <c r="B6">
        <v>73.113</v>
      </c>
      <c r="C6">
        <v>101.45699999999999</v>
      </c>
      <c r="D6">
        <v>101.883</v>
      </c>
      <c r="E6">
        <v>101.726</v>
      </c>
      <c r="F6">
        <v>102.416</v>
      </c>
      <c r="G6">
        <v>102.6</v>
      </c>
      <c r="H6">
        <v>103.107</v>
      </c>
      <c r="I6">
        <v>104.393</v>
      </c>
      <c r="J6">
        <v>104.089</v>
      </c>
      <c r="K6">
        <v>105.488</v>
      </c>
      <c r="L6">
        <v>111.06100000000001</v>
      </c>
      <c r="M6">
        <v>112.59</v>
      </c>
      <c r="N6" s="2">
        <f>L6-$L$27+36.2</f>
        <v>34.236000000000004</v>
      </c>
      <c r="Q6" t="str">
        <f t="shared" si="0"/>
        <v>04-Pink-Solo.wav</v>
      </c>
      <c r="R6">
        <f>B6-B$27</f>
        <v>3.4719999999999942</v>
      </c>
      <c r="S6">
        <f>C6-C$27</f>
        <v>7.0789999999999935</v>
      </c>
      <c r="T6">
        <f>D6-D$27</f>
        <v>0.20199999999999818</v>
      </c>
      <c r="U6">
        <f>E6-E$27</f>
        <v>-0.93900000000000716</v>
      </c>
      <c r="V6">
        <f>F6-F$27</f>
        <v>-2.2660000000000053</v>
      </c>
      <c r="W6">
        <f>G6-G$27</f>
        <v>-2.5320000000000107</v>
      </c>
      <c r="X6">
        <f>H6-H$27</f>
        <v>-2.1940000000000026</v>
      </c>
      <c r="Y6">
        <f>I6-I$27</f>
        <v>-2.1689999999999969</v>
      </c>
      <c r="Z6">
        <f>J6-J$27</f>
        <v>-1.269999999999996</v>
      </c>
      <c r="AA6">
        <f>K6-K$27</f>
        <v>-1.9999999999996021E-2</v>
      </c>
      <c r="AB6">
        <f>L6-L$27</f>
        <v>-1.9639999999999986</v>
      </c>
      <c r="AC6">
        <f>M6-M$27</f>
        <v>-1.2939999999999969</v>
      </c>
    </row>
    <row r="7" spans="1:29" x14ac:dyDescent="0.45">
      <c r="A7" t="s">
        <v>17</v>
      </c>
      <c r="B7">
        <v>73.025000000000006</v>
      </c>
      <c r="C7">
        <v>101.44799999999999</v>
      </c>
      <c r="D7">
        <v>101.863</v>
      </c>
      <c r="E7">
        <v>101.685</v>
      </c>
      <c r="F7">
        <v>102.407</v>
      </c>
      <c r="G7">
        <v>102.589</v>
      </c>
      <c r="H7">
        <v>103.093</v>
      </c>
      <c r="I7">
        <v>104.377</v>
      </c>
      <c r="J7">
        <v>104.062</v>
      </c>
      <c r="K7">
        <v>105.396</v>
      </c>
      <c r="L7">
        <v>111.04</v>
      </c>
      <c r="M7">
        <v>112.566</v>
      </c>
      <c r="N7" s="2">
        <f>L7-$L$27+36.2</f>
        <v>34.215000000000003</v>
      </c>
      <c r="Q7" t="str">
        <f t="shared" si="0"/>
        <v>05-Pink-Duet.wav</v>
      </c>
      <c r="R7">
        <f>B7-B$27</f>
        <v>3.3840000000000003</v>
      </c>
      <c r="S7">
        <f>C7-C$27</f>
        <v>7.0699999999999932</v>
      </c>
      <c r="T7">
        <f>D7-D$27</f>
        <v>0.18200000000000216</v>
      </c>
      <c r="U7">
        <f>E7-E$27</f>
        <v>-0.98000000000000398</v>
      </c>
      <c r="V7">
        <f>F7-F$27</f>
        <v>-2.2750000000000057</v>
      </c>
      <c r="W7">
        <f>G7-G$27</f>
        <v>-2.5430000000000064</v>
      </c>
      <c r="X7">
        <f>H7-H$27</f>
        <v>-2.2079999999999984</v>
      </c>
      <c r="Y7">
        <f>I7-I$27</f>
        <v>-2.1850000000000023</v>
      </c>
      <c r="Z7">
        <f>J7-J$27</f>
        <v>-1.296999999999997</v>
      </c>
      <c r="AA7">
        <f>K7-K$27</f>
        <v>-0.11199999999999477</v>
      </c>
      <c r="AB7">
        <f>L7-L$27</f>
        <v>-1.9849999999999994</v>
      </c>
      <c r="AC7">
        <f>M7-M$27</f>
        <v>-1.3179999999999978</v>
      </c>
    </row>
    <row r="8" spans="1:29" x14ac:dyDescent="0.45">
      <c r="A8" t="s">
        <v>18</v>
      </c>
      <c r="B8">
        <v>72.978999999999999</v>
      </c>
      <c r="C8">
        <v>101.614</v>
      </c>
      <c r="D8">
        <v>101.938</v>
      </c>
      <c r="E8">
        <v>101.717</v>
      </c>
      <c r="F8">
        <v>102.452</v>
      </c>
      <c r="G8">
        <v>102.637</v>
      </c>
      <c r="H8">
        <v>103.143</v>
      </c>
      <c r="I8">
        <v>104.41800000000001</v>
      </c>
      <c r="J8">
        <v>104.083</v>
      </c>
      <c r="K8">
        <v>105.42100000000001</v>
      </c>
      <c r="L8">
        <v>111.08</v>
      </c>
      <c r="M8">
        <v>112.61799999999999</v>
      </c>
      <c r="N8" s="2">
        <f>L8-$L$27+36.2</f>
        <v>34.254999999999995</v>
      </c>
      <c r="Q8" t="str">
        <f t="shared" si="0"/>
        <v>06-Pink-Trio.wav</v>
      </c>
      <c r="R8">
        <f>B8-B$27</f>
        <v>3.3379999999999939</v>
      </c>
      <c r="S8">
        <f>C8-C$27</f>
        <v>7.2360000000000042</v>
      </c>
      <c r="T8">
        <f>D8-D$27</f>
        <v>0.257000000000005</v>
      </c>
      <c r="U8">
        <f>E8-E$27</f>
        <v>-0.9480000000000075</v>
      </c>
      <c r="V8">
        <f>F8-F$27</f>
        <v>-2.230000000000004</v>
      </c>
      <c r="W8">
        <f>G8-G$27</f>
        <v>-2.4950000000000045</v>
      </c>
      <c r="X8">
        <f>H8-H$27</f>
        <v>-2.1580000000000013</v>
      </c>
      <c r="Y8">
        <f>I8-I$27</f>
        <v>-2.1439999999999912</v>
      </c>
      <c r="Z8">
        <f>J8-J$27</f>
        <v>-1.2759999999999962</v>
      </c>
      <c r="AA8">
        <f>K8-K$27</f>
        <v>-8.6999999999989086E-2</v>
      </c>
      <c r="AB8">
        <f>L8-L$27</f>
        <v>-1.9450000000000074</v>
      </c>
      <c r="AC8">
        <f>M8-M$27</f>
        <v>-1.2660000000000053</v>
      </c>
    </row>
    <row r="9" spans="1:29" x14ac:dyDescent="0.45">
      <c r="A9" t="s">
        <v>19</v>
      </c>
      <c r="B9">
        <v>72.796999999999997</v>
      </c>
      <c r="C9">
        <v>101.458</v>
      </c>
      <c r="D9">
        <v>101.762</v>
      </c>
      <c r="E9">
        <v>101.542</v>
      </c>
      <c r="F9">
        <v>102.251</v>
      </c>
      <c r="G9">
        <v>102.429</v>
      </c>
      <c r="H9">
        <v>102.94</v>
      </c>
      <c r="I9">
        <v>104.212</v>
      </c>
      <c r="J9">
        <v>103.893</v>
      </c>
      <c r="K9">
        <v>105.28</v>
      </c>
      <c r="L9">
        <v>110.88200000000001</v>
      </c>
      <c r="M9">
        <v>112.43</v>
      </c>
      <c r="N9" s="2">
        <f>L9-$L$27+36.2</f>
        <v>34.057000000000002</v>
      </c>
      <c r="Q9" t="str">
        <f t="shared" si="0"/>
        <v>07-Pink-Quartet.wav</v>
      </c>
      <c r="R9">
        <f>B9-B$27</f>
        <v>3.1559999999999917</v>
      </c>
      <c r="S9">
        <f>C9-C$27</f>
        <v>7.0799999999999983</v>
      </c>
      <c r="T9">
        <f>D9-D$27</f>
        <v>8.100000000000307E-2</v>
      </c>
      <c r="U9">
        <f>E9-E$27</f>
        <v>-1.1230000000000047</v>
      </c>
      <c r="V9">
        <f>F9-F$27</f>
        <v>-2.4309999999999974</v>
      </c>
      <c r="W9">
        <f>G9-G$27</f>
        <v>-2.703000000000003</v>
      </c>
      <c r="X9">
        <f>H9-H$27</f>
        <v>-2.3610000000000042</v>
      </c>
      <c r="Y9">
        <f>I9-I$27</f>
        <v>-2.3499999999999943</v>
      </c>
      <c r="Z9">
        <f>J9-J$27</f>
        <v>-1.465999999999994</v>
      </c>
      <c r="AA9">
        <f>K9-K$27</f>
        <v>-0.22799999999999443</v>
      </c>
      <c r="AB9">
        <f>L9-L$27</f>
        <v>-2.1430000000000007</v>
      </c>
      <c r="AC9">
        <f>M9-M$27</f>
        <v>-1.4539999999999935</v>
      </c>
    </row>
    <row r="10" spans="1:29" x14ac:dyDescent="0.45">
      <c r="A10" t="s">
        <v>20</v>
      </c>
      <c r="B10">
        <v>74.539000000000001</v>
      </c>
      <c r="C10">
        <v>101.55</v>
      </c>
      <c r="D10">
        <v>101.834</v>
      </c>
      <c r="E10">
        <v>101.524</v>
      </c>
      <c r="F10">
        <v>102.223</v>
      </c>
      <c r="G10">
        <v>102.378</v>
      </c>
      <c r="H10">
        <v>102.794</v>
      </c>
      <c r="I10">
        <v>103.91</v>
      </c>
      <c r="J10">
        <v>103.533</v>
      </c>
      <c r="K10">
        <v>105.27</v>
      </c>
      <c r="L10">
        <v>110.685</v>
      </c>
      <c r="M10">
        <v>112.31699999999999</v>
      </c>
      <c r="N10" s="2">
        <f>L10-$L$27+36.2</f>
        <v>33.86</v>
      </c>
      <c r="Q10" t="str">
        <f t="shared" si="0"/>
        <v>08-Pink-Sextet.wav</v>
      </c>
      <c r="R10">
        <f>B10-B$27</f>
        <v>4.8979999999999961</v>
      </c>
      <c r="S10">
        <f>C10-C$27</f>
        <v>7.171999999999997</v>
      </c>
      <c r="T10">
        <f>D10-D$27</f>
        <v>0.1530000000000058</v>
      </c>
      <c r="U10">
        <f>E10-E$27</f>
        <v>-1.1410000000000053</v>
      </c>
      <c r="V10">
        <f>F10-F$27</f>
        <v>-2.4590000000000032</v>
      </c>
      <c r="W10">
        <f>G10-G$27</f>
        <v>-2.7540000000000049</v>
      </c>
      <c r="X10">
        <f>H10-H$27</f>
        <v>-2.507000000000005</v>
      </c>
      <c r="Y10">
        <f>I10-I$27</f>
        <v>-2.652000000000001</v>
      </c>
      <c r="Z10">
        <f>J10-J$27</f>
        <v>-1.8259999999999934</v>
      </c>
      <c r="AA10">
        <f>K10-K$27</f>
        <v>-0.23799999999999955</v>
      </c>
      <c r="AB10">
        <f>L10-L$27</f>
        <v>-2.3400000000000034</v>
      </c>
      <c r="AC10">
        <f>M10-M$27</f>
        <v>-1.5670000000000073</v>
      </c>
    </row>
    <row r="11" spans="1:29" x14ac:dyDescent="0.45">
      <c r="A11" t="s">
        <v>21</v>
      </c>
      <c r="B11">
        <v>79.768000000000001</v>
      </c>
      <c r="C11">
        <v>100.57299999999999</v>
      </c>
      <c r="D11">
        <v>103.313</v>
      </c>
      <c r="E11">
        <v>102.113</v>
      </c>
      <c r="F11">
        <v>103.614</v>
      </c>
      <c r="G11">
        <v>103.44199999999999</v>
      </c>
      <c r="H11">
        <v>103.45099999999999</v>
      </c>
      <c r="I11">
        <v>104.508</v>
      </c>
      <c r="J11">
        <v>104.249</v>
      </c>
      <c r="K11">
        <v>105.56100000000001</v>
      </c>
      <c r="L11">
        <v>111.438</v>
      </c>
      <c r="M11">
        <v>113.04300000000001</v>
      </c>
      <c r="N11" s="2">
        <f>L11-$L$27+36.2</f>
        <v>34.613</v>
      </c>
      <c r="Q11" t="str">
        <f t="shared" si="0"/>
        <v>09-Pink-Ultra-Sensitive.wav</v>
      </c>
      <c r="R11">
        <f>B11-B$27</f>
        <v>10.126999999999995</v>
      </c>
      <c r="S11">
        <f>C11-C$27</f>
        <v>6.1949999999999932</v>
      </c>
      <c r="T11">
        <f>D11-D$27</f>
        <v>1.632000000000005</v>
      </c>
      <c r="U11">
        <f>E11-E$27</f>
        <v>-0.55200000000000671</v>
      </c>
      <c r="V11">
        <f>F11-F$27</f>
        <v>-1.0679999999999978</v>
      </c>
      <c r="W11">
        <f>G11-G$27</f>
        <v>-1.6900000000000119</v>
      </c>
      <c r="X11">
        <f>H11-H$27</f>
        <v>-1.8500000000000085</v>
      </c>
      <c r="Y11">
        <f>I11-I$27</f>
        <v>-2.054000000000002</v>
      </c>
      <c r="Z11">
        <f>J11-J$27</f>
        <v>-1.1099999999999994</v>
      </c>
      <c r="AA11">
        <f>K11-K$27</f>
        <v>5.3000000000011482E-2</v>
      </c>
      <c r="AB11">
        <f>L11-L$27</f>
        <v>-1.5870000000000033</v>
      </c>
      <c r="AC11">
        <f>M11-M$27</f>
        <v>-0.84099999999999397</v>
      </c>
    </row>
    <row r="12" spans="1:29" x14ac:dyDescent="0.45">
      <c r="A12" t="s">
        <v>22</v>
      </c>
      <c r="B12">
        <v>63.459000000000003</v>
      </c>
      <c r="C12">
        <v>92.412999999999997</v>
      </c>
      <c r="D12">
        <v>98.587000000000003</v>
      </c>
      <c r="E12">
        <v>102.4</v>
      </c>
      <c r="F12">
        <v>102.428</v>
      </c>
      <c r="G12">
        <v>102.801</v>
      </c>
      <c r="H12">
        <v>103.47499999999999</v>
      </c>
      <c r="I12">
        <v>104.687</v>
      </c>
      <c r="J12">
        <v>104.286</v>
      </c>
      <c r="K12">
        <v>105.678</v>
      </c>
      <c r="L12">
        <v>111.328</v>
      </c>
      <c r="M12">
        <v>112.27</v>
      </c>
      <c r="N12" s="2">
        <f>L12-$L$27+36.2</f>
        <v>34.503</v>
      </c>
      <c r="Q12" t="str">
        <f t="shared" si="0"/>
        <v>10-Pink-Hypercardioid.wav</v>
      </c>
      <c r="R12">
        <f>B12-B$27</f>
        <v>-6.1820000000000022</v>
      </c>
      <c r="S12">
        <f>C12-C$27</f>
        <v>-1.9650000000000034</v>
      </c>
      <c r="T12">
        <f>D12-D$27</f>
        <v>-3.0939999999999941</v>
      </c>
      <c r="U12">
        <f>E12-E$27</f>
        <v>-0.26500000000000057</v>
      </c>
      <c r="V12">
        <f>F12-F$27</f>
        <v>-2.2540000000000049</v>
      </c>
      <c r="W12">
        <f>G12-G$27</f>
        <v>-2.3310000000000031</v>
      </c>
      <c r="X12">
        <f>H12-H$27</f>
        <v>-1.8260000000000076</v>
      </c>
      <c r="Y12">
        <f>I12-I$27</f>
        <v>-1.875</v>
      </c>
      <c r="Z12">
        <f>J12-J$27</f>
        <v>-1.0729999999999933</v>
      </c>
      <c r="AA12">
        <f>K12-K$27</f>
        <v>0.17000000000000171</v>
      </c>
      <c r="AB12">
        <f>L12-L$27</f>
        <v>-1.6970000000000027</v>
      </c>
      <c r="AC12">
        <f>M12-M$27</f>
        <v>-1.6140000000000043</v>
      </c>
    </row>
    <row r="13" spans="1:29" x14ac:dyDescent="0.45">
      <c r="A13" t="s">
        <v>23</v>
      </c>
      <c r="B13">
        <v>64.010999999999996</v>
      </c>
      <c r="C13">
        <v>94.707999999999998</v>
      </c>
      <c r="D13">
        <v>99.412000000000006</v>
      </c>
      <c r="E13">
        <v>101.973</v>
      </c>
      <c r="F13">
        <v>102.568</v>
      </c>
      <c r="G13">
        <v>102.828</v>
      </c>
      <c r="H13">
        <v>103.46</v>
      </c>
      <c r="I13">
        <v>104.54300000000001</v>
      </c>
      <c r="J13">
        <v>103.721</v>
      </c>
      <c r="K13">
        <v>104.688</v>
      </c>
      <c r="L13">
        <v>111.124</v>
      </c>
      <c r="M13">
        <v>112.111</v>
      </c>
      <c r="N13" s="2">
        <f>L13-$L$27+36.2</f>
        <v>34.298999999999992</v>
      </c>
      <c r="Q13" t="str">
        <f t="shared" si="0"/>
        <v>11-Pink-ORTF.wav</v>
      </c>
      <c r="R13">
        <f>B13-B$27</f>
        <v>-5.6300000000000097</v>
      </c>
      <c r="S13">
        <f>C13-C$27</f>
        <v>0.32999999999999829</v>
      </c>
      <c r="T13">
        <f>D13-D$27</f>
        <v>-2.2689999999999912</v>
      </c>
      <c r="U13">
        <f>E13-E$27</f>
        <v>-0.69200000000000728</v>
      </c>
      <c r="V13">
        <f>F13-F$27</f>
        <v>-2.1140000000000043</v>
      </c>
      <c r="W13">
        <f>G13-G$27</f>
        <v>-2.304000000000002</v>
      </c>
      <c r="X13">
        <f>H13-H$27</f>
        <v>-1.8410000000000082</v>
      </c>
      <c r="Y13">
        <f>I13-I$27</f>
        <v>-2.0189999999999912</v>
      </c>
      <c r="Z13">
        <f>J13-J$27</f>
        <v>-1.637999999999991</v>
      </c>
      <c r="AA13">
        <f>K13-K$27</f>
        <v>-0.81999999999999318</v>
      </c>
      <c r="AB13">
        <f>L13-L$27</f>
        <v>-1.9010000000000105</v>
      </c>
      <c r="AC13">
        <f>M13-M$27</f>
        <v>-1.7729999999999961</v>
      </c>
    </row>
    <row r="14" spans="1:29" x14ac:dyDescent="0.45">
      <c r="A14" t="s">
        <v>24</v>
      </c>
      <c r="B14">
        <v>69.17</v>
      </c>
      <c r="C14">
        <v>100.24</v>
      </c>
      <c r="D14">
        <v>101.5</v>
      </c>
      <c r="E14">
        <v>102.07899999999999</v>
      </c>
      <c r="F14">
        <v>103.154</v>
      </c>
      <c r="G14">
        <v>103.29300000000001</v>
      </c>
      <c r="H14">
        <v>103.60299999999999</v>
      </c>
      <c r="I14">
        <v>104.81</v>
      </c>
      <c r="J14">
        <v>104.342</v>
      </c>
      <c r="K14">
        <v>105.721</v>
      </c>
      <c r="L14">
        <v>111.521</v>
      </c>
      <c r="M14">
        <v>112.84699999999999</v>
      </c>
      <c r="N14" s="2">
        <f>L14-$L$27+36.2</f>
        <v>34.695999999999998</v>
      </c>
      <c r="Q14" t="str">
        <f t="shared" si="0"/>
        <v>12-Pink-Cardioid.wav</v>
      </c>
      <c r="R14">
        <f>B14-B$27</f>
        <v>-0.47100000000000364</v>
      </c>
      <c r="S14">
        <f>C14-C$27</f>
        <v>5.8619999999999948</v>
      </c>
      <c r="T14">
        <f>D14-D$27</f>
        <v>-0.18099999999999739</v>
      </c>
      <c r="U14">
        <f>E14-E$27</f>
        <v>-0.58600000000001273</v>
      </c>
      <c r="V14">
        <f>F14-F$27</f>
        <v>-1.5280000000000058</v>
      </c>
      <c r="W14">
        <f>G14-G$27</f>
        <v>-1.8389999999999986</v>
      </c>
      <c r="X14">
        <f>H14-H$27</f>
        <v>-1.6980000000000075</v>
      </c>
      <c r="Y14">
        <f>I14-I$27</f>
        <v>-1.7519999999999953</v>
      </c>
      <c r="Z14">
        <f>J14-J$27</f>
        <v>-1.0169999999999959</v>
      </c>
      <c r="AA14">
        <f>K14-K$27</f>
        <v>0.21300000000000807</v>
      </c>
      <c r="AB14">
        <f>L14-L$27</f>
        <v>-1.5040000000000049</v>
      </c>
      <c r="AC14">
        <f>M14-M$27</f>
        <v>-1.0370000000000061</v>
      </c>
    </row>
    <row r="15" spans="1:29" x14ac:dyDescent="0.45">
      <c r="A15" t="s">
        <v>25</v>
      </c>
      <c r="B15">
        <v>69.304000000000002</v>
      </c>
      <c r="C15">
        <v>94.456000000000003</v>
      </c>
      <c r="D15">
        <v>101.63800000000001</v>
      </c>
      <c r="E15">
        <v>102.535</v>
      </c>
      <c r="F15">
        <v>104.17</v>
      </c>
      <c r="G15">
        <v>103.935</v>
      </c>
      <c r="H15">
        <v>103.941</v>
      </c>
      <c r="I15">
        <v>105.17100000000001</v>
      </c>
      <c r="J15">
        <v>104.762</v>
      </c>
      <c r="K15">
        <v>104.881</v>
      </c>
      <c r="L15">
        <v>111.92400000000001</v>
      </c>
      <c r="M15">
        <v>113.042</v>
      </c>
      <c r="N15" s="2">
        <f>L15-$L$27+36.2</f>
        <v>35.099000000000004</v>
      </c>
      <c r="Q15" t="str">
        <f t="shared" si="0"/>
        <v>13-Pink-Omni.wav</v>
      </c>
      <c r="R15">
        <f>B15-B$27</f>
        <v>-0.3370000000000033</v>
      </c>
      <c r="S15">
        <f>C15-C$27</f>
        <v>7.8000000000002956E-2</v>
      </c>
      <c r="T15">
        <f>D15-D$27</f>
        <v>-4.2999999999992156E-2</v>
      </c>
      <c r="U15">
        <f>E15-E$27</f>
        <v>-0.13000000000000966</v>
      </c>
      <c r="V15">
        <f>F15-F$27</f>
        <v>-0.51200000000000045</v>
      </c>
      <c r="W15">
        <f>G15-G$27</f>
        <v>-1.1970000000000027</v>
      </c>
      <c r="X15">
        <f>H15-H$27</f>
        <v>-1.3599999999999994</v>
      </c>
      <c r="Y15">
        <f>I15-I$27</f>
        <v>-1.3909999999999911</v>
      </c>
      <c r="Z15">
        <f>J15-J$27</f>
        <v>-0.5969999999999942</v>
      </c>
      <c r="AA15">
        <f>K15-K$27</f>
        <v>-0.62699999999999534</v>
      </c>
      <c r="AB15">
        <f>L15-L$27</f>
        <v>-1.1009999999999991</v>
      </c>
      <c r="AC15">
        <f>M15-M$27</f>
        <v>-0.84199999999999875</v>
      </c>
    </row>
    <row r="16" spans="1:29" x14ac:dyDescent="0.45">
      <c r="A16" t="s">
        <v>26</v>
      </c>
      <c r="B16">
        <v>62.631999999999998</v>
      </c>
      <c r="C16">
        <v>92.186000000000007</v>
      </c>
      <c r="D16">
        <v>99.126000000000005</v>
      </c>
      <c r="E16">
        <v>102.22</v>
      </c>
      <c r="F16">
        <v>102.661</v>
      </c>
      <c r="G16">
        <v>102.874</v>
      </c>
      <c r="H16">
        <v>103.574</v>
      </c>
      <c r="I16">
        <v>104.58799999999999</v>
      </c>
      <c r="J16">
        <v>103.881</v>
      </c>
      <c r="K16">
        <v>104.732</v>
      </c>
      <c r="L16">
        <v>111.217</v>
      </c>
      <c r="M16">
        <v>112.158</v>
      </c>
      <c r="N16" s="2">
        <f>L16-$L$27+36.2</f>
        <v>34.391999999999996</v>
      </c>
      <c r="Q16" t="str">
        <f t="shared" si="0"/>
        <v>14-Pink-XY.wav</v>
      </c>
      <c r="R16">
        <f>B16-B$27</f>
        <v>-7.0090000000000074</v>
      </c>
      <c r="S16">
        <f>C16-C$27</f>
        <v>-2.1919999999999931</v>
      </c>
      <c r="T16">
        <f>D16-D$27</f>
        <v>-2.5549999999999926</v>
      </c>
      <c r="U16">
        <f>E16-E$27</f>
        <v>-0.44500000000000739</v>
      </c>
      <c r="V16">
        <f>F16-F$27</f>
        <v>-2.0210000000000008</v>
      </c>
      <c r="W16">
        <f>G16-G$27</f>
        <v>-2.2580000000000098</v>
      </c>
      <c r="X16">
        <f>H16-H$27</f>
        <v>-1.7270000000000039</v>
      </c>
      <c r="Y16">
        <f>I16-I$27</f>
        <v>-1.9740000000000038</v>
      </c>
      <c r="Z16">
        <f>J16-J$27</f>
        <v>-1.4779999999999944</v>
      </c>
      <c r="AA16">
        <f>K16-K$27</f>
        <v>-0.77599999999999625</v>
      </c>
      <c r="AB16">
        <f>L16-L$27</f>
        <v>-1.8080000000000069</v>
      </c>
      <c r="AC16">
        <f>M16-M$27</f>
        <v>-1.7259999999999991</v>
      </c>
    </row>
    <row r="17" spans="1:29" x14ac:dyDescent="0.45">
      <c r="A17" t="s">
        <v>27</v>
      </c>
      <c r="B17">
        <v>74.188999999999993</v>
      </c>
      <c r="C17">
        <v>103.75700000000001</v>
      </c>
      <c r="D17">
        <v>102.794</v>
      </c>
      <c r="E17">
        <v>102.371</v>
      </c>
      <c r="F17">
        <v>104.154</v>
      </c>
      <c r="G17">
        <v>104.52500000000001</v>
      </c>
      <c r="H17">
        <v>104.11199999999999</v>
      </c>
      <c r="I17">
        <v>104.96299999999999</v>
      </c>
      <c r="J17">
        <v>104.173</v>
      </c>
      <c r="K17">
        <v>104.84099999999999</v>
      </c>
      <c r="L17">
        <v>111.941</v>
      </c>
      <c r="M17">
        <v>113.566</v>
      </c>
      <c r="N17" s="2">
        <f>L17-$L$27+36.2</f>
        <v>35.116</v>
      </c>
      <c r="Q17" t="str">
        <f t="shared" si="0"/>
        <v>15-Pink-Blumlein.wav</v>
      </c>
      <c r="R17">
        <f>B17-B$27</f>
        <v>4.5479999999999876</v>
      </c>
      <c r="S17">
        <f>C17-C$27</f>
        <v>9.3790000000000049</v>
      </c>
      <c r="T17">
        <f>D17-D$27</f>
        <v>1.1129999999999995</v>
      </c>
      <c r="U17">
        <f>E17-E$27</f>
        <v>-0.29400000000001114</v>
      </c>
      <c r="V17">
        <f>F17-F$27</f>
        <v>-0.5280000000000058</v>
      </c>
      <c r="W17">
        <f>G17-G$27</f>
        <v>-0.60699999999999932</v>
      </c>
      <c r="X17">
        <f>H17-H$27</f>
        <v>-1.1890000000000072</v>
      </c>
      <c r="Y17">
        <f>I17-I$27</f>
        <v>-1.5990000000000038</v>
      </c>
      <c r="Z17">
        <f>J17-J$27</f>
        <v>-1.1859999999999928</v>
      </c>
      <c r="AA17">
        <f>K17-K$27</f>
        <v>-0.66700000000000159</v>
      </c>
      <c r="AB17">
        <f>L17-L$27</f>
        <v>-1.0840000000000032</v>
      </c>
      <c r="AC17">
        <f>M17-M$27</f>
        <v>-0.31799999999999784</v>
      </c>
    </row>
    <row r="18" spans="1:29" x14ac:dyDescent="0.45">
      <c r="A18" t="s">
        <v>28</v>
      </c>
      <c r="B18">
        <v>61.182000000000002</v>
      </c>
      <c r="C18">
        <v>88.783000000000001</v>
      </c>
      <c r="D18">
        <v>95.561000000000007</v>
      </c>
      <c r="E18">
        <v>96.366</v>
      </c>
      <c r="F18">
        <v>98.299000000000007</v>
      </c>
      <c r="G18">
        <v>98.328999999999994</v>
      </c>
      <c r="H18">
        <v>97.814999999999998</v>
      </c>
      <c r="I18">
        <v>98.025000000000006</v>
      </c>
      <c r="J18">
        <v>96.444999999999993</v>
      </c>
      <c r="K18">
        <v>92.453000000000003</v>
      </c>
      <c r="L18">
        <v>105.27200000000001</v>
      </c>
      <c r="M18">
        <v>106.532</v>
      </c>
      <c r="N18" s="2">
        <f>L18-$L$27+36.2</f>
        <v>28.447000000000003</v>
      </c>
      <c r="Q18" t="str">
        <f t="shared" si="0"/>
        <v>16-Pink-KU100-55deg.wav</v>
      </c>
      <c r="R18">
        <f>B18-B$27</f>
        <v>-8.4590000000000032</v>
      </c>
      <c r="S18">
        <f>C18-C$27</f>
        <v>-5.5949999999999989</v>
      </c>
      <c r="T18">
        <f>D18-D$27</f>
        <v>-6.1199999999999903</v>
      </c>
      <c r="U18">
        <f>E18-E$27</f>
        <v>-6.2990000000000066</v>
      </c>
      <c r="V18">
        <f>F18-F$27</f>
        <v>-6.3829999999999956</v>
      </c>
      <c r="W18">
        <f>G18-G$27</f>
        <v>-6.8030000000000115</v>
      </c>
      <c r="X18">
        <f>H18-H$27</f>
        <v>-7.4860000000000042</v>
      </c>
      <c r="Y18">
        <f>I18-I$27</f>
        <v>-8.5369999999999919</v>
      </c>
      <c r="Z18">
        <f>J18-J$27</f>
        <v>-8.9140000000000015</v>
      </c>
      <c r="AA18">
        <f>K18-K$27</f>
        <v>-13.054999999999993</v>
      </c>
      <c r="AB18">
        <f>L18-L$27</f>
        <v>-7.7530000000000001</v>
      </c>
      <c r="AC18">
        <f>M18-M$27</f>
        <v>-7.3520000000000039</v>
      </c>
    </row>
    <row r="19" spans="1:29" x14ac:dyDescent="0.45">
      <c r="A19" t="s">
        <v>29</v>
      </c>
      <c r="B19">
        <v>69.596000000000004</v>
      </c>
      <c r="C19">
        <v>94.414000000000001</v>
      </c>
      <c r="D19">
        <v>101.601</v>
      </c>
      <c r="E19">
        <v>102.51</v>
      </c>
      <c r="F19">
        <v>104.164</v>
      </c>
      <c r="G19">
        <v>103.97199999999999</v>
      </c>
      <c r="H19">
        <v>104.038</v>
      </c>
      <c r="I19">
        <v>105.26600000000001</v>
      </c>
      <c r="J19">
        <v>104.809</v>
      </c>
      <c r="K19">
        <v>105.21</v>
      </c>
      <c r="L19">
        <v>111.999</v>
      </c>
      <c r="M19">
        <v>113.09699999999999</v>
      </c>
      <c r="N19" s="2">
        <f>L19-$L$27+36.2</f>
        <v>35.173999999999992</v>
      </c>
      <c r="Q19" t="str">
        <f t="shared" si="0"/>
        <v>17-Pink-Ambix-1OA.wav</v>
      </c>
      <c r="R19">
        <f>B19-B$27</f>
        <v>-4.5000000000001705E-2</v>
      </c>
      <c r="S19">
        <f>C19-C$27</f>
        <v>3.6000000000001364E-2</v>
      </c>
      <c r="T19">
        <f>D19-D$27</f>
        <v>-7.9999999999998295E-2</v>
      </c>
      <c r="U19">
        <f>E19-E$27</f>
        <v>-0.15500000000000114</v>
      </c>
      <c r="V19">
        <f>F19-F$27</f>
        <v>-0.51800000000000068</v>
      </c>
      <c r="W19">
        <f>G19-G$27</f>
        <v>-1.1600000000000108</v>
      </c>
      <c r="X19">
        <f>H19-H$27</f>
        <v>-1.2630000000000052</v>
      </c>
      <c r="Y19">
        <f>I19-I$27</f>
        <v>-1.2959999999999923</v>
      </c>
      <c r="Z19">
        <f>J19-J$27</f>
        <v>-0.54999999999999716</v>
      </c>
      <c r="AA19">
        <f>K19-K$27</f>
        <v>-0.29800000000000182</v>
      </c>
      <c r="AB19">
        <f>L19-L$27</f>
        <v>-1.0260000000000105</v>
      </c>
      <c r="AC19">
        <f>M19-M$27</f>
        <v>-0.78700000000000614</v>
      </c>
    </row>
    <row r="20" spans="1:29" x14ac:dyDescent="0.45">
      <c r="A20" t="s">
        <v>30</v>
      </c>
      <c r="B20">
        <v>69.228999999999999</v>
      </c>
      <c r="C20">
        <v>94.417000000000002</v>
      </c>
      <c r="D20">
        <v>101.58799999999999</v>
      </c>
      <c r="E20">
        <v>102.48099999999999</v>
      </c>
      <c r="F20">
        <v>104.152</v>
      </c>
      <c r="G20">
        <v>103.953</v>
      </c>
      <c r="H20">
        <v>104.02200000000001</v>
      </c>
      <c r="I20">
        <v>105.249</v>
      </c>
      <c r="J20">
        <v>104.791</v>
      </c>
      <c r="K20">
        <v>105.193</v>
      </c>
      <c r="L20">
        <v>111.982</v>
      </c>
      <c r="M20">
        <v>113.08</v>
      </c>
      <c r="N20" s="2">
        <f>L20-$L$27+36.2</f>
        <v>35.156999999999996</v>
      </c>
      <c r="Q20" t="str">
        <f t="shared" si="0"/>
        <v>18-Pink-Ambix-2OA.wav</v>
      </c>
      <c r="R20">
        <f>B20-B$27</f>
        <v>-0.41200000000000614</v>
      </c>
      <c r="S20">
        <f>C20-C$27</f>
        <v>3.9000000000001478E-2</v>
      </c>
      <c r="T20">
        <f>D20-D$27</f>
        <v>-9.3000000000003524E-2</v>
      </c>
      <c r="U20">
        <f>E20-E$27</f>
        <v>-0.18400000000001171</v>
      </c>
      <c r="V20">
        <f>F20-F$27</f>
        <v>-0.53000000000000114</v>
      </c>
      <c r="W20">
        <f>G20-G$27</f>
        <v>-1.179000000000002</v>
      </c>
      <c r="X20">
        <f>H20-H$27</f>
        <v>-1.2789999999999964</v>
      </c>
      <c r="Y20">
        <f>I20-I$27</f>
        <v>-1.3130000000000024</v>
      </c>
      <c r="Z20">
        <f>J20-J$27</f>
        <v>-0.56799999999999784</v>
      </c>
      <c r="AA20">
        <f>K20-K$27</f>
        <v>-0.31499999999999773</v>
      </c>
      <c r="AB20">
        <f>L20-L$27</f>
        <v>-1.0430000000000064</v>
      </c>
      <c r="AC20">
        <f>M20-M$27</f>
        <v>-0.80400000000000205</v>
      </c>
    </row>
    <row r="21" spans="1:29" x14ac:dyDescent="0.45">
      <c r="A21" t="s">
        <v>31</v>
      </c>
      <c r="B21">
        <v>69.331999999999994</v>
      </c>
      <c r="C21">
        <v>94.424000000000007</v>
      </c>
      <c r="D21">
        <v>101.602</v>
      </c>
      <c r="E21">
        <v>102.512</v>
      </c>
      <c r="F21">
        <v>104.17400000000001</v>
      </c>
      <c r="G21">
        <v>103.979</v>
      </c>
      <c r="H21">
        <v>104.044</v>
      </c>
      <c r="I21">
        <v>105.273</v>
      </c>
      <c r="J21">
        <v>104.815</v>
      </c>
      <c r="K21">
        <v>105.21599999999999</v>
      </c>
      <c r="L21">
        <v>112.006</v>
      </c>
      <c r="M21">
        <v>113.104</v>
      </c>
      <c r="N21" s="2">
        <f>L21-$L$27+36.2</f>
        <v>35.180999999999997</v>
      </c>
      <c r="Q21" t="str">
        <f t="shared" si="0"/>
        <v>19-Pink-Ambix-3OA.wav</v>
      </c>
      <c r="R21">
        <f>B21-B$27</f>
        <v>-0.30900000000001171</v>
      </c>
      <c r="S21">
        <f>C21-C$27</f>
        <v>4.600000000000648E-2</v>
      </c>
      <c r="T21">
        <f>D21-D$27</f>
        <v>-7.899999999999352E-2</v>
      </c>
      <c r="U21">
        <f>E21-E$27</f>
        <v>-0.1530000000000058</v>
      </c>
      <c r="V21">
        <f>F21-F$27</f>
        <v>-0.50799999999999557</v>
      </c>
      <c r="W21">
        <f>G21-G$27</f>
        <v>-1.1530000000000058</v>
      </c>
      <c r="X21">
        <f>H21-H$27</f>
        <v>-1.257000000000005</v>
      </c>
      <c r="Y21">
        <f>I21-I$27</f>
        <v>-1.2890000000000015</v>
      </c>
      <c r="Z21">
        <f>J21-J$27</f>
        <v>-0.54399999999999693</v>
      </c>
      <c r="AA21">
        <f>K21-K$27</f>
        <v>-0.29200000000000159</v>
      </c>
      <c r="AB21">
        <f>L21-L$27</f>
        <v>-1.0190000000000055</v>
      </c>
      <c r="AC21">
        <f>M21-M$27</f>
        <v>-0.78000000000000114</v>
      </c>
    </row>
    <row r="22" spans="1:29" x14ac:dyDescent="0.45">
      <c r="A22" t="s">
        <v>32</v>
      </c>
      <c r="B22">
        <v>56.368000000000002</v>
      </c>
      <c r="C22">
        <v>83.396000000000001</v>
      </c>
      <c r="D22">
        <v>91.796999999999997</v>
      </c>
      <c r="E22">
        <v>97.206000000000003</v>
      </c>
      <c r="F22">
        <v>99.688999999999993</v>
      </c>
      <c r="G22">
        <v>100.401</v>
      </c>
      <c r="H22">
        <v>101.523</v>
      </c>
      <c r="I22">
        <v>102.97499999999999</v>
      </c>
      <c r="J22">
        <v>102.36</v>
      </c>
      <c r="K22">
        <v>104.51</v>
      </c>
      <c r="L22">
        <v>109.324</v>
      </c>
      <c r="M22">
        <v>109.82299999999999</v>
      </c>
      <c r="N22" s="2">
        <f>L22-$L$27+36.2</f>
        <v>32.498999999999995</v>
      </c>
      <c r="Q22" t="str">
        <f t="shared" si="0"/>
        <v>20-Pink-Surround-5_0.wav</v>
      </c>
      <c r="R22">
        <f>B22-B$27</f>
        <v>-13.273000000000003</v>
      </c>
      <c r="S22">
        <f>C22-C$27</f>
        <v>-10.981999999999999</v>
      </c>
      <c r="T22">
        <f>D22-D$27</f>
        <v>-9.8840000000000003</v>
      </c>
      <c r="U22">
        <f>E22-E$27</f>
        <v>-5.4590000000000032</v>
      </c>
      <c r="V22">
        <f>F22-F$27</f>
        <v>-4.9930000000000092</v>
      </c>
      <c r="W22">
        <f>G22-G$27</f>
        <v>-4.7310000000000088</v>
      </c>
      <c r="X22">
        <f>H22-H$27</f>
        <v>-3.7780000000000058</v>
      </c>
      <c r="Y22">
        <f>I22-I$27</f>
        <v>-3.5870000000000033</v>
      </c>
      <c r="Z22">
        <f>J22-J$27</f>
        <v>-2.9989999999999952</v>
      </c>
      <c r="AA22">
        <f>K22-K$27</f>
        <v>-0.99799999999999045</v>
      </c>
      <c r="AB22">
        <f>L22-L$27</f>
        <v>-3.7010000000000076</v>
      </c>
      <c r="AC22">
        <f>M22-M$27</f>
        <v>-4.061000000000007</v>
      </c>
    </row>
    <row r="23" spans="1:29" x14ac:dyDescent="0.45">
      <c r="A23" t="s">
        <v>33</v>
      </c>
      <c r="B23">
        <v>44.56</v>
      </c>
      <c r="C23">
        <v>76.683000000000007</v>
      </c>
      <c r="D23">
        <v>89.45</v>
      </c>
      <c r="E23">
        <v>96.635000000000005</v>
      </c>
      <c r="F23">
        <v>99.474999999999994</v>
      </c>
      <c r="G23">
        <v>100.251</v>
      </c>
      <c r="H23">
        <v>101.358</v>
      </c>
      <c r="I23">
        <v>102.79</v>
      </c>
      <c r="J23">
        <v>102.298</v>
      </c>
      <c r="K23">
        <v>104.441</v>
      </c>
      <c r="L23">
        <v>109.173</v>
      </c>
      <c r="M23">
        <v>109.61499999999999</v>
      </c>
      <c r="N23" s="2">
        <f>L23-$L$27+36.2</f>
        <v>32.347999999999999</v>
      </c>
      <c r="Q23" t="str">
        <f t="shared" si="0"/>
        <v>21-Pink-Surround-5_1.wav</v>
      </c>
      <c r="R23">
        <f>B23-B$27</f>
        <v>-25.081000000000003</v>
      </c>
      <c r="S23">
        <f>C23-C$27</f>
        <v>-17.694999999999993</v>
      </c>
      <c r="T23">
        <f>D23-D$27</f>
        <v>-12.230999999999995</v>
      </c>
      <c r="U23">
        <f>E23-E$27</f>
        <v>-6.0300000000000011</v>
      </c>
      <c r="V23">
        <f>F23-F$27</f>
        <v>-5.2070000000000078</v>
      </c>
      <c r="W23">
        <f>G23-G$27</f>
        <v>-4.8810000000000002</v>
      </c>
      <c r="X23">
        <f>H23-H$27</f>
        <v>-3.9429999999999978</v>
      </c>
      <c r="Y23">
        <f>I23-I$27</f>
        <v>-3.7719999999999914</v>
      </c>
      <c r="Z23">
        <f>J23-J$27</f>
        <v>-3.0609999999999928</v>
      </c>
      <c r="AA23">
        <f>K23-K$27</f>
        <v>-1.0669999999999931</v>
      </c>
      <c r="AB23">
        <f>L23-L$27</f>
        <v>-3.8520000000000039</v>
      </c>
      <c r="AC23">
        <f>M23-M$27</f>
        <v>-4.2690000000000055</v>
      </c>
    </row>
    <row r="24" spans="1:29" x14ac:dyDescent="0.45">
      <c r="A24" t="s">
        <v>34</v>
      </c>
      <c r="B24">
        <v>41.457000000000001</v>
      </c>
      <c r="C24">
        <v>74.712999999999994</v>
      </c>
      <c r="D24">
        <v>87.483999999999995</v>
      </c>
      <c r="E24">
        <v>94.960999999999999</v>
      </c>
      <c r="F24">
        <v>98.1</v>
      </c>
      <c r="G24">
        <v>99.147000000000006</v>
      </c>
      <c r="H24">
        <v>100.90600000000001</v>
      </c>
      <c r="I24">
        <v>102.378</v>
      </c>
      <c r="J24">
        <v>102.075</v>
      </c>
      <c r="K24">
        <v>104.074</v>
      </c>
      <c r="L24">
        <v>108.648</v>
      </c>
      <c r="M24">
        <v>108.98</v>
      </c>
      <c r="N24" s="2">
        <f>L24-$L$27+36.2</f>
        <v>31.822999999999993</v>
      </c>
      <c r="Q24" t="str">
        <f t="shared" si="0"/>
        <v>22-Pink-Surround-7_1.wav</v>
      </c>
      <c r="R24">
        <f>B24-B$27</f>
        <v>-28.184000000000005</v>
      </c>
      <c r="S24">
        <f>C24-C$27</f>
        <v>-19.665000000000006</v>
      </c>
      <c r="T24">
        <f>D24-D$27</f>
        <v>-14.197000000000003</v>
      </c>
      <c r="U24">
        <f>E24-E$27</f>
        <v>-7.7040000000000077</v>
      </c>
      <c r="V24">
        <f>F24-F$27</f>
        <v>-6.5820000000000078</v>
      </c>
      <c r="W24">
        <f>G24-G$27</f>
        <v>-5.9849999999999994</v>
      </c>
      <c r="X24">
        <f>H24-H$27</f>
        <v>-4.394999999999996</v>
      </c>
      <c r="Y24">
        <f>I24-I$27</f>
        <v>-4.1839999999999975</v>
      </c>
      <c r="Z24">
        <f>J24-J$27</f>
        <v>-3.2839999999999918</v>
      </c>
      <c r="AA24">
        <f>K24-K$27</f>
        <v>-1.4339999999999975</v>
      </c>
      <c r="AB24">
        <f>L24-L$27</f>
        <v>-4.3770000000000095</v>
      </c>
      <c r="AC24">
        <f>M24-M$27</f>
        <v>-4.9039999999999964</v>
      </c>
    </row>
    <row r="25" spans="1:29" x14ac:dyDescent="0.45">
      <c r="A25" t="s">
        <v>35</v>
      </c>
      <c r="B25">
        <v>49.826000000000001</v>
      </c>
      <c r="C25">
        <v>80.132999999999996</v>
      </c>
      <c r="D25">
        <v>86.5</v>
      </c>
      <c r="E25">
        <v>90.262</v>
      </c>
      <c r="F25">
        <v>91.149000000000001</v>
      </c>
      <c r="G25">
        <v>93.233999999999995</v>
      </c>
      <c r="H25">
        <v>95.551000000000002</v>
      </c>
      <c r="I25">
        <v>97.268000000000001</v>
      </c>
      <c r="J25">
        <v>95.643000000000001</v>
      </c>
      <c r="K25">
        <v>96.795000000000002</v>
      </c>
      <c r="L25">
        <v>102.956</v>
      </c>
      <c r="M25">
        <v>103.199</v>
      </c>
      <c r="N25" s="2">
        <f>L25-$L$27+36.2</f>
        <v>26.131</v>
      </c>
      <c r="Q25" t="str">
        <f t="shared" si="0"/>
        <v>23-Pink-Mach1.wav</v>
      </c>
      <c r="R25">
        <f>B25-B$27</f>
        <v>-19.815000000000005</v>
      </c>
      <c r="S25">
        <f>C25-C$27</f>
        <v>-14.245000000000005</v>
      </c>
      <c r="T25">
        <f>D25-D$27</f>
        <v>-15.180999999999997</v>
      </c>
      <c r="U25">
        <f>E25-E$27</f>
        <v>-12.403000000000006</v>
      </c>
      <c r="V25">
        <f>F25-F$27</f>
        <v>-13.533000000000001</v>
      </c>
      <c r="W25">
        <f>G25-G$27</f>
        <v>-11.89800000000001</v>
      </c>
      <c r="X25">
        <f>H25-H$27</f>
        <v>-9.75</v>
      </c>
      <c r="Y25">
        <f>I25-I$27</f>
        <v>-9.2939999999999969</v>
      </c>
      <c r="Z25">
        <f>J25-J$27</f>
        <v>-9.715999999999994</v>
      </c>
      <c r="AA25">
        <f>K25-K$27</f>
        <v>-8.7129999999999939</v>
      </c>
      <c r="AB25">
        <f>L25-L$27</f>
        <v>-10.069000000000003</v>
      </c>
      <c r="AC25">
        <f>M25-M$27</f>
        <v>-10.685000000000002</v>
      </c>
    </row>
    <row r="26" spans="1:29" x14ac:dyDescent="0.45">
      <c r="A26" t="s">
        <v>36</v>
      </c>
      <c r="B26">
        <v>51.67</v>
      </c>
      <c r="C26">
        <v>78.831999999999994</v>
      </c>
      <c r="D26">
        <v>78.510000000000005</v>
      </c>
      <c r="E26">
        <v>78.402000000000001</v>
      </c>
      <c r="F26">
        <v>80.188000000000002</v>
      </c>
      <c r="G26">
        <v>83.004000000000005</v>
      </c>
      <c r="H26">
        <v>86.281000000000006</v>
      </c>
      <c r="I26">
        <v>89.51</v>
      </c>
      <c r="J26">
        <v>88.287999999999997</v>
      </c>
      <c r="K26">
        <v>88.231999999999999</v>
      </c>
      <c r="L26">
        <v>94.524000000000001</v>
      </c>
      <c r="M26">
        <v>94.694999999999993</v>
      </c>
      <c r="N26" s="2">
        <f>L26-$L$27+36.2</f>
        <v>17.698999999999998</v>
      </c>
      <c r="Q26" t="str">
        <f t="shared" si="0"/>
        <v>24-Pink-SPS32.wav</v>
      </c>
      <c r="R26">
        <f>B26-B$27</f>
        <v>-17.971000000000004</v>
      </c>
      <c r="S26">
        <f>C26-C$27</f>
        <v>-15.546000000000006</v>
      </c>
      <c r="T26">
        <f>D26-D$27</f>
        <v>-23.170999999999992</v>
      </c>
      <c r="U26">
        <f>E26-E$27</f>
        <v>-24.263000000000005</v>
      </c>
      <c r="V26">
        <f>F26-F$27</f>
        <v>-24.494</v>
      </c>
      <c r="W26">
        <f>G26-G$27</f>
        <v>-22.128</v>
      </c>
      <c r="X26">
        <f>H26-H$27</f>
        <v>-19.019999999999996</v>
      </c>
      <c r="Y26">
        <f>I26-I$27</f>
        <v>-17.051999999999992</v>
      </c>
      <c r="Z26">
        <f>J26-J$27</f>
        <v>-17.070999999999998</v>
      </c>
      <c r="AA26">
        <f>K26-K$27</f>
        <v>-17.275999999999996</v>
      </c>
      <c r="AB26">
        <f>L26-L$27</f>
        <v>-18.501000000000005</v>
      </c>
      <c r="AC26">
        <f>M26-M$27</f>
        <v>-19.189000000000007</v>
      </c>
    </row>
    <row r="27" spans="1:29" x14ac:dyDescent="0.45">
      <c r="A27" t="s">
        <v>37</v>
      </c>
      <c r="B27">
        <v>69.641000000000005</v>
      </c>
      <c r="C27">
        <v>94.378</v>
      </c>
      <c r="D27">
        <v>101.681</v>
      </c>
      <c r="E27">
        <v>102.66500000000001</v>
      </c>
      <c r="F27">
        <v>104.682</v>
      </c>
      <c r="G27">
        <v>105.13200000000001</v>
      </c>
      <c r="H27">
        <v>105.301</v>
      </c>
      <c r="I27">
        <v>106.562</v>
      </c>
      <c r="J27">
        <v>105.35899999999999</v>
      </c>
      <c r="K27">
        <v>105.508</v>
      </c>
      <c r="L27">
        <v>113.02500000000001</v>
      </c>
      <c r="M27">
        <v>113.884</v>
      </c>
      <c r="N27" s="2">
        <f>L27-$L$27+36.2</f>
        <v>36.200000000000003</v>
      </c>
      <c r="Q27" t="str">
        <f t="shared" si="0"/>
        <v>25-Pink-Raw-84ch.wav</v>
      </c>
      <c r="R27">
        <f>B27-B$27</f>
        <v>0</v>
      </c>
      <c r="S27">
        <f>C27-C$27</f>
        <v>0</v>
      </c>
      <c r="T27">
        <f>D27-D$27</f>
        <v>0</v>
      </c>
      <c r="U27">
        <f>E27-E$27</f>
        <v>0</v>
      </c>
      <c r="V27">
        <f>F27-F$27</f>
        <v>0</v>
      </c>
      <c r="W27">
        <f>G27-G$27</f>
        <v>0</v>
      </c>
      <c r="X27">
        <f>H27-H$27</f>
        <v>0</v>
      </c>
      <c r="Y27">
        <f>I27-I$27</f>
        <v>0</v>
      </c>
      <c r="Z27">
        <f>J27-J$27</f>
        <v>0</v>
      </c>
      <c r="AA27">
        <f>K27-K$27</f>
        <v>0</v>
      </c>
      <c r="AB27">
        <f>L27-L$27</f>
        <v>0</v>
      </c>
      <c r="AC27">
        <f>M27-M$27</f>
        <v>0</v>
      </c>
    </row>
    <row r="28" spans="1:29" x14ac:dyDescent="0.45">
      <c r="A28" t="s">
        <v>38</v>
      </c>
      <c r="B28">
        <v>41.83</v>
      </c>
      <c r="C28">
        <v>71.971000000000004</v>
      </c>
      <c r="D28">
        <v>84.763000000000005</v>
      </c>
      <c r="E28">
        <v>91.843000000000004</v>
      </c>
      <c r="F28">
        <v>96.516999999999996</v>
      </c>
      <c r="G28">
        <v>97.873999999999995</v>
      </c>
      <c r="H28">
        <v>99.831999999999994</v>
      </c>
      <c r="I28">
        <v>101.28400000000001</v>
      </c>
      <c r="J28">
        <v>101.13500000000001</v>
      </c>
      <c r="K28">
        <v>103.53100000000001</v>
      </c>
      <c r="L28">
        <v>107.57899999999999</v>
      </c>
      <c r="M28">
        <v>107.861</v>
      </c>
      <c r="N28" s="2">
        <f>L28-$L$27+36.2</f>
        <v>30.753999999999991</v>
      </c>
      <c r="Q28" t="str">
        <f t="shared" si="0"/>
        <v>26-Pink-Atmos-7_1_2.wav</v>
      </c>
      <c r="R28">
        <f>B28-B$27</f>
        <v>-27.811000000000007</v>
      </c>
      <c r="S28">
        <f>C28-C$27</f>
        <v>-22.406999999999996</v>
      </c>
      <c r="T28">
        <f>D28-D$27</f>
        <v>-16.917999999999992</v>
      </c>
      <c r="U28">
        <f>E28-E$27</f>
        <v>-10.822000000000003</v>
      </c>
      <c r="V28">
        <f>F28-F$27</f>
        <v>-8.1650000000000063</v>
      </c>
      <c r="W28">
        <f>G28-G$27</f>
        <v>-7.2580000000000098</v>
      </c>
      <c r="X28">
        <f>H28-H$27</f>
        <v>-5.4690000000000083</v>
      </c>
      <c r="Y28">
        <f>I28-I$27</f>
        <v>-5.2779999999999916</v>
      </c>
      <c r="Z28">
        <f>J28-J$27</f>
        <v>-4.2239999999999895</v>
      </c>
      <c r="AA28">
        <f>K28-K$27</f>
        <v>-1.9769999999999897</v>
      </c>
      <c r="AB28">
        <f>L28-L$27</f>
        <v>-5.4460000000000122</v>
      </c>
      <c r="AC28">
        <f>M28-M$27</f>
        <v>-6.0229999999999961</v>
      </c>
    </row>
    <row r="29" spans="1:29" x14ac:dyDescent="0.45">
      <c r="A29" t="s">
        <v>39</v>
      </c>
      <c r="B29">
        <v>40.701999999999998</v>
      </c>
      <c r="C29">
        <v>70.665000000000006</v>
      </c>
      <c r="D29">
        <v>83.546999999999997</v>
      </c>
      <c r="E29">
        <v>90.91</v>
      </c>
      <c r="F29">
        <v>95.896000000000001</v>
      </c>
      <c r="G29">
        <v>97.19</v>
      </c>
      <c r="H29">
        <v>99.313000000000002</v>
      </c>
      <c r="I29">
        <v>101.054</v>
      </c>
      <c r="J29">
        <v>101.074</v>
      </c>
      <c r="K29">
        <v>103.142</v>
      </c>
      <c r="L29">
        <v>107.235</v>
      </c>
      <c r="M29">
        <v>107.49</v>
      </c>
      <c r="N29" s="2">
        <f>L29-$L$27+36.2</f>
        <v>30.409999999999997</v>
      </c>
      <c r="Q29" t="str">
        <f t="shared" si="0"/>
        <v>27-Pink-Atmos-7_1_4.wav</v>
      </c>
      <c r="R29">
        <f>B29-B$27</f>
        <v>-28.939000000000007</v>
      </c>
      <c r="S29">
        <f>C29-C$27</f>
        <v>-23.712999999999994</v>
      </c>
      <c r="T29">
        <f>D29-D$27</f>
        <v>-18.134</v>
      </c>
      <c r="U29">
        <f>E29-E$27</f>
        <v>-11.75500000000001</v>
      </c>
      <c r="V29">
        <f>F29-F$27</f>
        <v>-8.7860000000000014</v>
      </c>
      <c r="W29">
        <f>G29-G$27</f>
        <v>-7.9420000000000073</v>
      </c>
      <c r="X29">
        <f>H29-H$27</f>
        <v>-5.9879999999999995</v>
      </c>
      <c r="Y29">
        <f>I29-I$27</f>
        <v>-5.5079999999999956</v>
      </c>
      <c r="Z29">
        <f>J29-J$27</f>
        <v>-4.2849999999999966</v>
      </c>
      <c r="AA29">
        <f>K29-K$27</f>
        <v>-2.3659999999999997</v>
      </c>
      <c r="AB29">
        <f>L29-L$27</f>
        <v>-5.7900000000000063</v>
      </c>
      <c r="AC29">
        <f>M29-M$27</f>
        <v>-6.3940000000000055</v>
      </c>
    </row>
    <row r="30" spans="1:29" x14ac:dyDescent="0.45">
      <c r="A30" t="s">
        <v>40</v>
      </c>
      <c r="B30">
        <v>39.061999999999998</v>
      </c>
      <c r="C30">
        <v>72.069999999999993</v>
      </c>
      <c r="D30">
        <v>84.822000000000003</v>
      </c>
      <c r="E30">
        <v>91.834000000000003</v>
      </c>
      <c r="F30">
        <v>96.555999999999997</v>
      </c>
      <c r="G30">
        <v>97.507999999999996</v>
      </c>
      <c r="H30">
        <v>99.296000000000006</v>
      </c>
      <c r="I30">
        <v>101.596</v>
      </c>
      <c r="J30">
        <v>101.178</v>
      </c>
      <c r="K30">
        <v>103.06</v>
      </c>
      <c r="L30">
        <v>107.489</v>
      </c>
      <c r="M30">
        <v>107.75</v>
      </c>
      <c r="N30" s="2">
        <f>L30-$L$27+36.2</f>
        <v>30.664000000000001</v>
      </c>
      <c r="Q30" t="str">
        <f t="shared" si="0"/>
        <v>28-Pink-Auro-9_1.wav</v>
      </c>
      <c r="R30">
        <f>B30-B$27</f>
        <v>-30.579000000000008</v>
      </c>
      <c r="S30">
        <f>C30-C$27</f>
        <v>-22.308000000000007</v>
      </c>
      <c r="T30">
        <f>D30-D$27</f>
        <v>-16.858999999999995</v>
      </c>
      <c r="U30">
        <f>E30-E$27</f>
        <v>-10.831000000000003</v>
      </c>
      <c r="V30">
        <f>F30-F$27</f>
        <v>-8.1260000000000048</v>
      </c>
      <c r="W30">
        <f>G30-G$27</f>
        <v>-7.6240000000000094</v>
      </c>
      <c r="X30">
        <f>H30-H$27</f>
        <v>-6.0049999999999955</v>
      </c>
      <c r="Y30">
        <f>I30-I$27</f>
        <v>-4.965999999999994</v>
      </c>
      <c r="Z30">
        <f>J30-J$27</f>
        <v>-4.1809999999999974</v>
      </c>
      <c r="AA30">
        <f>K30-K$27</f>
        <v>-2.4479999999999933</v>
      </c>
      <c r="AB30">
        <f>L30-L$27</f>
        <v>-5.5360000000000014</v>
      </c>
      <c r="AC30">
        <f>M30-M$27</f>
        <v>-6.1340000000000003</v>
      </c>
    </row>
    <row r="31" spans="1:29" x14ac:dyDescent="0.45">
      <c r="A31" t="s">
        <v>41</v>
      </c>
      <c r="B31">
        <v>37.758000000000003</v>
      </c>
      <c r="C31">
        <v>71.022999999999996</v>
      </c>
      <c r="D31">
        <v>83.703000000000003</v>
      </c>
      <c r="E31">
        <v>90.802999999999997</v>
      </c>
      <c r="F31">
        <v>95.8</v>
      </c>
      <c r="G31">
        <v>96.744</v>
      </c>
      <c r="H31">
        <v>98.664000000000001</v>
      </c>
      <c r="I31">
        <v>101.137</v>
      </c>
      <c r="J31">
        <v>100.85899999999999</v>
      </c>
      <c r="K31">
        <v>102.747</v>
      </c>
      <c r="L31">
        <v>106.986</v>
      </c>
      <c r="M31">
        <v>107.24</v>
      </c>
      <c r="N31" s="2">
        <f>L31-$L$27+36.2</f>
        <v>30.161000000000001</v>
      </c>
      <c r="Q31" t="str">
        <f t="shared" si="0"/>
        <v>29-Pink-Auro-11_1.wav</v>
      </c>
      <c r="R31">
        <f>B31-B$27</f>
        <v>-31.883000000000003</v>
      </c>
      <c r="S31">
        <f>C31-C$27</f>
        <v>-23.355000000000004</v>
      </c>
      <c r="T31">
        <f>D31-D$27</f>
        <v>-17.977999999999994</v>
      </c>
      <c r="U31">
        <f>E31-E$27</f>
        <v>-11.862000000000009</v>
      </c>
      <c r="V31">
        <f>F31-F$27</f>
        <v>-8.882000000000005</v>
      </c>
      <c r="W31">
        <f>G31-G$27</f>
        <v>-8.3880000000000052</v>
      </c>
      <c r="X31">
        <f>H31-H$27</f>
        <v>-6.6370000000000005</v>
      </c>
      <c r="Y31">
        <f>I31-I$27</f>
        <v>-5.4249999999999972</v>
      </c>
      <c r="Z31">
        <f>J31-J$27</f>
        <v>-4.5</v>
      </c>
      <c r="AA31">
        <f>K31-K$27</f>
        <v>-2.7609999999999957</v>
      </c>
      <c r="AB31">
        <f>L31-L$27</f>
        <v>-6.0390000000000015</v>
      </c>
      <c r="AC31">
        <f>M31-M$27</f>
        <v>-6.6440000000000055</v>
      </c>
    </row>
    <row r="32" spans="1:29" x14ac:dyDescent="0.45">
      <c r="A32" t="s">
        <v>42</v>
      </c>
      <c r="B32">
        <v>38.395000000000003</v>
      </c>
      <c r="C32">
        <v>69.834000000000003</v>
      </c>
      <c r="D32">
        <v>82.619</v>
      </c>
      <c r="E32">
        <v>90.081000000000003</v>
      </c>
      <c r="F32">
        <v>95.275000000000006</v>
      </c>
      <c r="G32">
        <v>96.561000000000007</v>
      </c>
      <c r="H32">
        <v>98.82</v>
      </c>
      <c r="I32">
        <v>100.738</v>
      </c>
      <c r="J32">
        <v>100.873</v>
      </c>
      <c r="K32">
        <v>102.98399999999999</v>
      </c>
      <c r="L32">
        <v>106.87</v>
      </c>
      <c r="M32">
        <v>107.127</v>
      </c>
      <c r="N32" s="2">
        <f>L32-$L$27+36.2</f>
        <v>30.045000000000002</v>
      </c>
      <c r="Q32" t="str">
        <f t="shared" si="0"/>
        <v>30-Pink-Auro-13_1.wav</v>
      </c>
      <c r="R32">
        <f>B32-B$27</f>
        <v>-31.246000000000002</v>
      </c>
      <c r="S32">
        <f>C32-C$27</f>
        <v>-24.543999999999997</v>
      </c>
      <c r="T32">
        <f>D32-D$27</f>
        <v>-19.061999999999998</v>
      </c>
      <c r="U32">
        <f>E32-E$27</f>
        <v>-12.584000000000003</v>
      </c>
      <c r="V32">
        <f>F32-F$27</f>
        <v>-9.4069999999999965</v>
      </c>
      <c r="W32">
        <f>G32-G$27</f>
        <v>-8.570999999999998</v>
      </c>
      <c r="X32">
        <f>H32-H$27</f>
        <v>-6.4810000000000088</v>
      </c>
      <c r="Y32">
        <f>I32-I$27</f>
        <v>-5.8239999999999981</v>
      </c>
      <c r="Z32">
        <f>J32-J$27</f>
        <v>-4.48599999999999</v>
      </c>
      <c r="AA32">
        <f>K32-K$27</f>
        <v>-2.5240000000000009</v>
      </c>
      <c r="AB32">
        <f>L32-L$27</f>
        <v>-6.1550000000000011</v>
      </c>
      <c r="AC32">
        <f>M32-M$27</f>
        <v>-6.757000000000005</v>
      </c>
    </row>
    <row r="33" spans="1:29" x14ac:dyDescent="0.45">
      <c r="A33" t="s">
        <v>43</v>
      </c>
      <c r="B33">
        <v>54.198999999999998</v>
      </c>
      <c r="C33">
        <v>80.518000000000001</v>
      </c>
      <c r="D33">
        <v>89.298000000000002</v>
      </c>
      <c r="E33">
        <v>94.307000000000002</v>
      </c>
      <c r="F33">
        <v>98.156000000000006</v>
      </c>
      <c r="G33">
        <v>99.126000000000005</v>
      </c>
      <c r="H33">
        <v>100.508</v>
      </c>
      <c r="I33">
        <v>102.333</v>
      </c>
      <c r="J33">
        <v>101.654</v>
      </c>
      <c r="K33">
        <v>103.98099999999999</v>
      </c>
      <c r="L33">
        <v>108.444</v>
      </c>
      <c r="M33">
        <v>108.81399999999999</v>
      </c>
      <c r="N33" s="2">
        <f>L33-$L$27+36.2</f>
        <v>31.619</v>
      </c>
      <c r="Q33" t="str">
        <f t="shared" si="0"/>
        <v>31-Pink-Imax-6.wav</v>
      </c>
      <c r="R33">
        <f>B33-B$27</f>
        <v>-15.442000000000007</v>
      </c>
      <c r="S33">
        <f>C33-C$27</f>
        <v>-13.86</v>
      </c>
      <c r="T33">
        <f>D33-D$27</f>
        <v>-12.382999999999996</v>
      </c>
      <c r="U33">
        <f>E33-E$27</f>
        <v>-8.3580000000000041</v>
      </c>
      <c r="V33">
        <f>F33-F$27</f>
        <v>-6.5259999999999962</v>
      </c>
      <c r="W33">
        <f>G33-G$27</f>
        <v>-6.0060000000000002</v>
      </c>
      <c r="X33">
        <f>H33-H$27</f>
        <v>-4.7930000000000064</v>
      </c>
      <c r="Y33">
        <f>I33-I$27</f>
        <v>-4.2289999999999992</v>
      </c>
      <c r="Z33">
        <f>J33-J$27</f>
        <v>-3.7049999999999983</v>
      </c>
      <c r="AA33">
        <f>K33-K$27</f>
        <v>-1.527000000000001</v>
      </c>
      <c r="AB33">
        <f>L33-L$27</f>
        <v>-4.5810000000000031</v>
      </c>
      <c r="AC33">
        <f>M33-M$27</f>
        <v>-5.0700000000000074</v>
      </c>
    </row>
    <row r="34" spans="1:29" x14ac:dyDescent="0.45">
      <c r="A34" t="s">
        <v>44</v>
      </c>
      <c r="B34">
        <v>50.578000000000003</v>
      </c>
      <c r="C34">
        <v>76.823999999999998</v>
      </c>
      <c r="D34">
        <v>85.477000000000004</v>
      </c>
      <c r="E34">
        <v>90.950999999999993</v>
      </c>
      <c r="F34">
        <v>95.703999999999994</v>
      </c>
      <c r="G34">
        <v>96.971000000000004</v>
      </c>
      <c r="H34">
        <v>99.186999999999998</v>
      </c>
      <c r="I34">
        <v>101.113</v>
      </c>
      <c r="J34">
        <v>100.889</v>
      </c>
      <c r="K34">
        <v>102.958</v>
      </c>
      <c r="L34">
        <v>107.14100000000001</v>
      </c>
      <c r="M34">
        <v>107.39400000000001</v>
      </c>
      <c r="N34" s="2">
        <f>L34-$L$27+36.2</f>
        <v>30.316000000000003</v>
      </c>
      <c r="Q34" t="str">
        <f t="shared" si="0"/>
        <v>32-Pink-Imax-12.wav</v>
      </c>
      <c r="R34">
        <f>B34-B$27</f>
        <v>-19.063000000000002</v>
      </c>
      <c r="S34">
        <f>C34-C$27</f>
        <v>-17.554000000000002</v>
      </c>
      <c r="T34">
        <f>D34-D$27</f>
        <v>-16.203999999999994</v>
      </c>
      <c r="U34">
        <f>E34-E$27</f>
        <v>-11.714000000000013</v>
      </c>
      <c r="V34">
        <f>F34-F$27</f>
        <v>-8.9780000000000086</v>
      </c>
      <c r="W34">
        <f>G34-G$27</f>
        <v>-8.1610000000000014</v>
      </c>
      <c r="X34">
        <f>H34-H$27</f>
        <v>-6.1140000000000043</v>
      </c>
      <c r="Y34">
        <f>I34-I$27</f>
        <v>-5.4489999999999981</v>
      </c>
      <c r="Z34">
        <f>J34-J$27</f>
        <v>-4.4699999999999989</v>
      </c>
      <c r="AA34">
        <f>K34-K$27</f>
        <v>-2.5499999999999972</v>
      </c>
      <c r="AB34">
        <f>L34-L$27</f>
        <v>-5.8840000000000003</v>
      </c>
      <c r="AC34">
        <f>M34-M$27</f>
        <v>-6.4899999999999949</v>
      </c>
    </row>
    <row r="35" spans="1:29" x14ac:dyDescent="0.45">
      <c r="A35" t="s">
        <v>45</v>
      </c>
      <c r="B35">
        <v>52.698</v>
      </c>
      <c r="C35">
        <v>85.852999999999994</v>
      </c>
      <c r="D35">
        <v>90.673000000000002</v>
      </c>
      <c r="E35">
        <v>92.63</v>
      </c>
      <c r="F35">
        <v>94.65</v>
      </c>
      <c r="G35">
        <v>96.334999999999994</v>
      </c>
      <c r="H35">
        <v>98.739000000000004</v>
      </c>
      <c r="I35">
        <v>101.16</v>
      </c>
      <c r="J35">
        <v>100.986</v>
      </c>
      <c r="K35">
        <v>102.542</v>
      </c>
      <c r="L35">
        <v>106.961</v>
      </c>
      <c r="M35">
        <v>107.32</v>
      </c>
      <c r="N35" s="2">
        <f>L35-$L$27+36.2</f>
        <v>30.135999999999996</v>
      </c>
      <c r="Q35" t="str">
        <f t="shared" si="0"/>
        <v>33-Pink-Surround-22_2.wav</v>
      </c>
      <c r="R35">
        <f>B35-B$27</f>
        <v>-16.943000000000005</v>
      </c>
      <c r="S35">
        <f>C35-C$27</f>
        <v>-8.5250000000000057</v>
      </c>
      <c r="T35">
        <f>D35-D$27</f>
        <v>-11.007999999999996</v>
      </c>
      <c r="U35">
        <f>E35-E$27</f>
        <v>-10.035000000000011</v>
      </c>
      <c r="V35">
        <f>F35-F$27</f>
        <v>-10.031999999999996</v>
      </c>
      <c r="W35">
        <f>G35-G$27</f>
        <v>-8.7970000000000113</v>
      </c>
      <c r="X35">
        <f>H35-H$27</f>
        <v>-6.5619999999999976</v>
      </c>
      <c r="Y35">
        <f>I35-I$27</f>
        <v>-5.402000000000001</v>
      </c>
      <c r="Z35">
        <f>J35-J$27</f>
        <v>-4.3729999999999905</v>
      </c>
      <c r="AA35">
        <f>K35-K$27</f>
        <v>-2.965999999999994</v>
      </c>
      <c r="AB35">
        <f>L35-L$27</f>
        <v>-6.0640000000000072</v>
      </c>
      <c r="AC35">
        <f>M35-M$27</f>
        <v>-6.5640000000000072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2024-01-07T16:39:26Z</dcterms:created>
  <dcterms:modified xsi:type="dcterms:W3CDTF">2024-01-07T17:23:20Z</dcterms:modified>
</cp:coreProperties>
</file>