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Fisica-Tecnica-Ambientale-2018\"/>
    </mc:Choice>
  </mc:AlternateContent>
  <bookViews>
    <workbookView xWindow="1110" yWindow="0" windowWidth="18090" windowHeight="86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B20" i="1"/>
  <c r="B19" i="1"/>
  <c r="B18" i="1"/>
  <c r="C15" i="1"/>
  <c r="C14" i="1"/>
  <c r="G15" i="1"/>
  <c r="G14" i="1"/>
  <c r="C11" i="1"/>
  <c r="C10" i="1"/>
  <c r="C8" i="1"/>
  <c r="C7" i="1"/>
  <c r="C6" i="1"/>
</calcChain>
</file>

<file path=xl/sharedStrings.xml><?xml version="1.0" encoding="utf-8"?>
<sst xmlns="http://schemas.openxmlformats.org/spreadsheetml/2006/main" count="41" uniqueCount="28">
  <si>
    <t>Illuminotecnica</t>
  </si>
  <si>
    <t>Lampada omnidirezionale</t>
  </si>
  <si>
    <t>Potenza elettrica =</t>
  </si>
  <si>
    <t>W</t>
  </si>
  <si>
    <t>Efficienza luminosa =</t>
  </si>
  <si>
    <t>lumen/watt</t>
  </si>
  <si>
    <t>Flusso luminoso =</t>
  </si>
  <si>
    <t>lumen</t>
  </si>
  <si>
    <t>Angolo solido omega =</t>
  </si>
  <si>
    <t>sterad</t>
  </si>
  <si>
    <t>Intensita' luminosa I =</t>
  </si>
  <si>
    <t>candele</t>
  </si>
  <si>
    <t>Monto un paralume a disco</t>
  </si>
  <si>
    <t>Ambgolo solido =</t>
  </si>
  <si>
    <t>Monto una parabola da automobile</t>
  </si>
  <si>
    <t>gradi =</t>
  </si>
  <si>
    <t>rad</t>
  </si>
  <si>
    <t>A =</t>
  </si>
  <si>
    <t>Calcolo illuminamento</t>
  </si>
  <si>
    <t>Emax</t>
  </si>
  <si>
    <t>r = 3 m</t>
  </si>
  <si>
    <t>Emax =</t>
  </si>
  <si>
    <t>lux</t>
  </si>
  <si>
    <t>sorgente omnidirezionale</t>
  </si>
  <si>
    <t>con piattello paralume</t>
  </si>
  <si>
    <t>Emax -</t>
  </si>
  <si>
    <t>con parabola da automobile</t>
  </si>
  <si>
    <t>E(30 gradi)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</si>
</sst>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547687</xdr:colOff>
      <xdr:row>6</xdr:row>
      <xdr:rowOff>71437</xdr:rowOff>
    </xdr:from>
    <xdr:to>
      <xdr:col>6</xdr:col>
      <xdr:colOff>41671</xdr:colOff>
      <xdr:row>6</xdr:row>
      <xdr:rowOff>160734</xdr:rowOff>
    </xdr:to>
    <xdr:sp macro="" textlink="">
      <xdr:nvSpPr>
        <xdr:cNvPr id="2" name="Oval 1"/>
        <xdr:cNvSpPr/>
      </xdr:nvSpPr>
      <xdr:spPr>
        <a:xfrm>
          <a:off x="3583781" y="1214437"/>
          <a:ext cx="101203" cy="8929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506016</xdr:colOff>
      <xdr:row>11</xdr:row>
      <xdr:rowOff>107156</xdr:rowOff>
    </xdr:from>
    <xdr:to>
      <xdr:col>7</xdr:col>
      <xdr:colOff>285750</xdr:colOff>
      <xdr:row>11</xdr:row>
      <xdr:rowOff>172641</xdr:rowOff>
    </xdr:to>
    <xdr:sp macro="" textlink="">
      <xdr:nvSpPr>
        <xdr:cNvPr id="3" name="Rectangle 2"/>
        <xdr:cNvSpPr/>
      </xdr:nvSpPr>
      <xdr:spPr>
        <a:xfrm>
          <a:off x="2934891" y="2202656"/>
          <a:ext cx="1601390" cy="654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202407</xdr:colOff>
      <xdr:row>1</xdr:row>
      <xdr:rowOff>130970</xdr:rowOff>
    </xdr:from>
    <xdr:to>
      <xdr:col>7</xdr:col>
      <xdr:colOff>464344</xdr:colOff>
      <xdr:row>11</xdr:row>
      <xdr:rowOff>95252</xdr:rowOff>
    </xdr:to>
    <xdr:sp macro="" textlink="">
      <xdr:nvSpPr>
        <xdr:cNvPr id="4" name="Oval 3"/>
        <xdr:cNvSpPr/>
      </xdr:nvSpPr>
      <xdr:spPr>
        <a:xfrm>
          <a:off x="2631282" y="321470"/>
          <a:ext cx="2083593" cy="186928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405765</xdr:colOff>
      <xdr:row>6</xdr:row>
      <xdr:rowOff>24766</xdr:rowOff>
    </xdr:from>
    <xdr:to>
      <xdr:col>6</xdr:col>
      <xdr:colOff>167640</xdr:colOff>
      <xdr:row>6</xdr:row>
      <xdr:rowOff>70485</xdr:rowOff>
    </xdr:to>
    <xdr:sp macro="" textlink="">
      <xdr:nvSpPr>
        <xdr:cNvPr id="5" name="Moon 4"/>
        <xdr:cNvSpPr/>
      </xdr:nvSpPr>
      <xdr:spPr>
        <a:xfrm rot="5400000">
          <a:off x="3603546" y="1006079"/>
          <a:ext cx="45719" cy="369094"/>
        </a:xfrm>
        <a:prstGeom prst="mo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458390</xdr:colOff>
      <xdr:row>5</xdr:row>
      <xdr:rowOff>111904</xdr:rowOff>
    </xdr:from>
    <xdr:to>
      <xdr:col>6</xdr:col>
      <xdr:colOff>125353</xdr:colOff>
      <xdr:row>7</xdr:row>
      <xdr:rowOff>89297</xdr:rowOff>
    </xdr:to>
    <xdr:sp macro="" textlink="">
      <xdr:nvSpPr>
        <xdr:cNvPr id="6" name="Freeform 5"/>
        <xdr:cNvSpPr/>
      </xdr:nvSpPr>
      <xdr:spPr>
        <a:xfrm>
          <a:off x="3494484" y="1064404"/>
          <a:ext cx="274182" cy="358393"/>
        </a:xfrm>
        <a:custGeom>
          <a:avLst/>
          <a:gdLst>
            <a:gd name="connsiteX0" fmla="*/ 0 w 274182"/>
            <a:gd name="connsiteY0" fmla="*/ 358393 h 358393"/>
            <a:gd name="connsiteX1" fmla="*/ 35719 w 274182"/>
            <a:gd name="connsiteY1" fmla="*/ 72643 h 358393"/>
            <a:gd name="connsiteX2" fmla="*/ 95250 w 274182"/>
            <a:gd name="connsiteY2" fmla="*/ 30971 h 358393"/>
            <a:gd name="connsiteX3" fmla="*/ 160735 w 274182"/>
            <a:gd name="connsiteY3" fmla="*/ 1205 h 358393"/>
            <a:gd name="connsiteX4" fmla="*/ 226219 w 274182"/>
            <a:gd name="connsiteY4" fmla="*/ 72643 h 358393"/>
            <a:gd name="connsiteX5" fmla="*/ 273844 w 274182"/>
            <a:gd name="connsiteY5" fmla="*/ 269096 h 358393"/>
            <a:gd name="connsiteX6" fmla="*/ 255985 w 274182"/>
            <a:gd name="connsiteY6" fmla="*/ 346487 h 358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74182" h="358393">
              <a:moveTo>
                <a:pt x="0" y="358393"/>
              </a:moveTo>
              <a:cubicBezTo>
                <a:pt x="9922" y="242803"/>
                <a:pt x="19844" y="127213"/>
                <a:pt x="35719" y="72643"/>
              </a:cubicBezTo>
              <a:cubicBezTo>
                <a:pt x="51594" y="18073"/>
                <a:pt x="74414" y="42877"/>
                <a:pt x="95250" y="30971"/>
              </a:cubicBezTo>
              <a:cubicBezTo>
                <a:pt x="116086" y="19065"/>
                <a:pt x="138907" y="-5740"/>
                <a:pt x="160735" y="1205"/>
              </a:cubicBezTo>
              <a:cubicBezTo>
                <a:pt x="182563" y="8150"/>
                <a:pt x="207367" y="27994"/>
                <a:pt x="226219" y="72643"/>
              </a:cubicBezTo>
              <a:cubicBezTo>
                <a:pt x="245071" y="117292"/>
                <a:pt x="268883" y="223455"/>
                <a:pt x="273844" y="269096"/>
              </a:cubicBezTo>
              <a:cubicBezTo>
                <a:pt x="278805" y="314737"/>
                <a:pt x="227212" y="362362"/>
                <a:pt x="255985" y="346487"/>
              </a:cubicBez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170259</xdr:colOff>
      <xdr:row>11</xdr:row>
      <xdr:rowOff>57150</xdr:rowOff>
    </xdr:from>
    <xdr:to>
      <xdr:col>7</xdr:col>
      <xdr:colOff>271462</xdr:colOff>
      <xdr:row>11</xdr:row>
      <xdr:rowOff>146447</xdr:rowOff>
    </xdr:to>
    <xdr:sp macro="" textlink="">
      <xdr:nvSpPr>
        <xdr:cNvPr id="7" name="Oval 6"/>
        <xdr:cNvSpPr/>
      </xdr:nvSpPr>
      <xdr:spPr>
        <a:xfrm>
          <a:off x="4420790" y="2152650"/>
          <a:ext cx="101203" cy="8929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35718</xdr:colOff>
      <xdr:row>7</xdr:row>
      <xdr:rowOff>5953</xdr:rowOff>
    </xdr:from>
    <xdr:to>
      <xdr:col>7</xdr:col>
      <xdr:colOff>185080</xdr:colOff>
      <xdr:row>11</xdr:row>
      <xdr:rowOff>70227</xdr:rowOff>
    </xdr:to>
    <xdr:cxnSp macro="">
      <xdr:nvCxnSpPr>
        <xdr:cNvPr id="9" name="Straight Arrow Connector 8"/>
        <xdr:cNvCxnSpPr>
          <a:endCxn id="7" idx="1"/>
        </xdr:cNvCxnSpPr>
      </xdr:nvCxnSpPr>
      <xdr:spPr>
        <a:xfrm>
          <a:off x="3679031" y="1339453"/>
          <a:ext cx="756580" cy="8262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220861</xdr:colOff>
      <xdr:row>6</xdr:row>
      <xdr:rowOff>89297</xdr:rowOff>
    </xdr:from>
    <xdr:to>
      <xdr:col>7</xdr:col>
      <xdr:colOff>238125</xdr:colOff>
      <xdr:row>11</xdr:row>
      <xdr:rowOff>57150</xdr:rowOff>
    </xdr:to>
    <xdr:cxnSp macro="">
      <xdr:nvCxnSpPr>
        <xdr:cNvPr id="11" name="Straight Arrow Connector 10"/>
        <xdr:cNvCxnSpPr>
          <a:stCxn id="7" idx="0"/>
        </xdr:cNvCxnSpPr>
      </xdr:nvCxnSpPr>
      <xdr:spPr>
        <a:xfrm flipV="1">
          <a:off x="4471392" y="1232297"/>
          <a:ext cx="17264" cy="9203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60" zoomScaleNormal="160" workbookViewId="0">
      <selection activeCell="B18" sqref="B18"/>
    </sheetView>
  </sheetViews>
  <sheetFormatPr defaultRowHeight="15" x14ac:dyDescent="0.25"/>
  <sheetData>
    <row r="1" spans="1:8" x14ac:dyDescent="0.25">
      <c r="A1" t="s">
        <v>0</v>
      </c>
    </row>
    <row r="3" spans="1:8" x14ac:dyDescent="0.25">
      <c r="A3" t="s">
        <v>1</v>
      </c>
    </row>
    <row r="4" spans="1:8" x14ac:dyDescent="0.25">
      <c r="A4" t="s">
        <v>2</v>
      </c>
      <c r="C4">
        <v>100</v>
      </c>
      <c r="D4" t="s">
        <v>3</v>
      </c>
    </row>
    <row r="5" spans="1:8" x14ac:dyDescent="0.25">
      <c r="A5" t="s">
        <v>4</v>
      </c>
      <c r="C5">
        <v>12</v>
      </c>
      <c r="D5" t="s">
        <v>5</v>
      </c>
    </row>
    <row r="6" spans="1:8" x14ac:dyDescent="0.25">
      <c r="A6" t="s">
        <v>6</v>
      </c>
      <c r="C6">
        <f>C4*C5</f>
        <v>1200</v>
      </c>
      <c r="D6" t="s">
        <v>7</v>
      </c>
    </row>
    <row r="7" spans="1:8" x14ac:dyDescent="0.25">
      <c r="A7" t="s">
        <v>8</v>
      </c>
      <c r="C7">
        <f>4*PI()</f>
        <v>12.566370614359172</v>
      </c>
      <c r="D7" t="s">
        <v>9</v>
      </c>
    </row>
    <row r="8" spans="1:8" x14ac:dyDescent="0.25">
      <c r="A8" t="s">
        <v>10</v>
      </c>
      <c r="C8">
        <f>C6/C7</f>
        <v>95.4929658551372</v>
      </c>
      <c r="D8" t="s">
        <v>11</v>
      </c>
    </row>
    <row r="9" spans="1:8" x14ac:dyDescent="0.25">
      <c r="A9" t="s">
        <v>12</v>
      </c>
      <c r="G9" t="s">
        <v>20</v>
      </c>
    </row>
    <row r="10" spans="1:8" x14ac:dyDescent="0.25">
      <c r="A10" t="s">
        <v>13</v>
      </c>
      <c r="C10">
        <f>2*PI()</f>
        <v>6.2831853071795862</v>
      </c>
      <c r="D10" t="s">
        <v>9</v>
      </c>
    </row>
    <row r="11" spans="1:8" x14ac:dyDescent="0.25">
      <c r="A11" t="s">
        <v>10</v>
      </c>
      <c r="C11">
        <f>C6/C10</f>
        <v>190.9859317102744</v>
      </c>
      <c r="D11" t="s">
        <v>11</v>
      </c>
      <c r="G11" t="s">
        <v>19</v>
      </c>
    </row>
    <row r="13" spans="1:8" x14ac:dyDescent="0.25">
      <c r="A13" t="s">
        <v>14</v>
      </c>
    </row>
    <row r="14" spans="1:8" x14ac:dyDescent="0.25">
      <c r="A14" t="s">
        <v>8</v>
      </c>
      <c r="C14">
        <f>G15</f>
        <v>3.0461741978670857E-2</v>
      </c>
      <c r="D14" t="s">
        <v>9</v>
      </c>
      <c r="E14">
        <v>10</v>
      </c>
      <c r="F14" t="s">
        <v>15</v>
      </c>
      <c r="G14">
        <f>10/360*2*PI()</f>
        <v>0.17453292519943295</v>
      </c>
      <c r="H14" t="s">
        <v>16</v>
      </c>
    </row>
    <row r="15" spans="1:8" x14ac:dyDescent="0.25">
      <c r="A15" t="s">
        <v>10</v>
      </c>
      <c r="C15">
        <f>C6/C14</f>
        <v>39393.67620014093</v>
      </c>
      <c r="D15" t="s">
        <v>11</v>
      </c>
      <c r="F15" t="s">
        <v>17</v>
      </c>
      <c r="G15">
        <f>G14*G14</f>
        <v>3.0461741978670857E-2</v>
      </c>
      <c r="H15" t="s">
        <v>9</v>
      </c>
    </row>
    <row r="17" spans="1:9" x14ac:dyDescent="0.25">
      <c r="A17" t="s">
        <v>18</v>
      </c>
    </row>
    <row r="18" spans="1:9" x14ac:dyDescent="0.25">
      <c r="A18" t="s">
        <v>21</v>
      </c>
      <c r="B18">
        <f>C6/(4*PI()*3^2)</f>
        <v>10.610329539459689</v>
      </c>
      <c r="C18" t="s">
        <v>22</v>
      </c>
      <c r="D18" t="s">
        <v>23</v>
      </c>
      <c r="G18" t="s">
        <v>27</v>
      </c>
      <c r="I18">
        <f>B18*COS(30/180*PI())</f>
        <v>9.1888149236965351</v>
      </c>
    </row>
    <row r="19" spans="1:9" x14ac:dyDescent="0.25">
      <c r="A19" t="s">
        <v>21</v>
      </c>
      <c r="B19">
        <f>C11/(3^2)</f>
        <v>21.220659078919379</v>
      </c>
      <c r="C19" t="s">
        <v>22</v>
      </c>
      <c r="D19" t="s">
        <v>24</v>
      </c>
      <c r="G19" t="s">
        <v>27</v>
      </c>
      <c r="I19">
        <f>B19*COS(30/180*PI())</f>
        <v>18.37762984739307</v>
      </c>
    </row>
    <row r="20" spans="1:9" x14ac:dyDescent="0.25">
      <c r="A20" t="s">
        <v>25</v>
      </c>
      <c r="B20">
        <f>C15/(3^2)</f>
        <v>4377.0751333489925</v>
      </c>
      <c r="C20" t="s">
        <v>22</v>
      </c>
      <c r="D20" t="s">
        <v>26</v>
      </c>
      <c r="G20" t="s">
        <v>27</v>
      </c>
      <c r="I2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2018-05-16T11:21:48Z</dcterms:created>
  <dcterms:modified xsi:type="dcterms:W3CDTF">2018-05-16T11:39:37Z</dcterms:modified>
</cp:coreProperties>
</file>