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4328" windowHeight="9324" activeTab="1"/>
  </bookViews>
  <sheets>
    <sheet name="Campo Libero" sheetId="1" r:id="rId1"/>
    <sheet name="Ambiente chiuso" sheetId="2" r:id="rId2"/>
  </sheets>
  <definedNames>
    <definedName name="a">'Ambiente chiuso'!$B$18</definedName>
    <definedName name="b">'Ambiente chiuso'!$B$19</definedName>
    <definedName name="Em">'Ambiente chiuso'!$B$21</definedName>
    <definedName name="h">'Ambiente chiuso'!$G$8</definedName>
    <definedName name="k">'Ambiente chiuso'!$B$23</definedName>
    <definedName name="M">'Ambiente chiuso'!$B$22</definedName>
    <definedName name="PHI">'Campo Libero'!$D$12</definedName>
    <definedName name="PHI1t">'Ambiente chiuso'!$H$21</definedName>
    <definedName name="PHItot">'Ambiente chiuso'!$G$19</definedName>
    <definedName name="r_1">'Campo Libero'!$G$17</definedName>
    <definedName name="rr">'Campo Libero'!$D$17</definedName>
    <definedName name="S">'Ambiente chiuso'!$B$20</definedName>
    <definedName name="U">'Ambiente chiuso'!$E$23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B23" i="2"/>
  <c r="B20" i="2"/>
  <c r="H19" i="2" s="1"/>
  <c r="I23" i="1"/>
  <c r="J20" i="1" s="1"/>
  <c r="F23" i="1"/>
</calcChain>
</file>

<file path=xl/sharedStrings.xml><?xml version="1.0" encoding="utf-8"?>
<sst xmlns="http://schemas.openxmlformats.org/spreadsheetml/2006/main" count="43" uniqueCount="34">
  <si>
    <t>Flusso luminoso ed illuminamento</t>
  </si>
  <si>
    <t>Phi =</t>
  </si>
  <si>
    <t>lm</t>
  </si>
  <si>
    <t>m</t>
  </si>
  <si>
    <t>r =</t>
  </si>
  <si>
    <t>E =</t>
  </si>
  <si>
    <r>
      <t>S = 4*</t>
    </r>
    <r>
      <rPr>
        <sz val="10"/>
        <color theme="1"/>
        <rFont val="Symbol"/>
        <family val="1"/>
        <charset val="2"/>
      </rPr>
      <t>p</t>
    </r>
    <r>
      <rPr>
        <sz val="10"/>
        <color theme="1"/>
        <rFont val="Arial"/>
        <family val="2"/>
      </rPr>
      <t>*r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</si>
  <si>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PHI/S = PHI/(4</t>
    </r>
    <r>
      <rPr>
        <sz val="10"/>
        <color theme="1"/>
        <rFont val="Symbol"/>
        <family val="1"/>
        <charset val="2"/>
      </rPr>
      <t>p</t>
    </r>
    <r>
      <rPr>
        <sz val="10"/>
        <color theme="1"/>
        <rFont val="Arial"/>
        <family val="2"/>
      </rPr>
      <t>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=</t>
    </r>
  </si>
  <si>
    <t>lx</t>
  </si>
  <si>
    <t>r' =</t>
  </si>
  <si>
    <t>E ' =</t>
  </si>
  <si>
    <t>n</t>
  </si>
  <si>
    <t>E'' =</t>
  </si>
  <si>
    <t>a</t>
  </si>
  <si>
    <r>
      <t>E'*cos(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Arial"/>
        <family val="2"/>
      </rPr>
      <t>) =</t>
    </r>
  </si>
  <si>
    <t>b</t>
  </si>
  <si>
    <t>a =</t>
  </si>
  <si>
    <t>b =</t>
  </si>
  <si>
    <t>S =</t>
  </si>
  <si>
    <t>m2</t>
  </si>
  <si>
    <t>h =</t>
  </si>
  <si>
    <t>Em =</t>
  </si>
  <si>
    <t>lux</t>
  </si>
  <si>
    <t>M =</t>
  </si>
  <si>
    <t>Illuminazione mista</t>
  </si>
  <si>
    <t>k =</t>
  </si>
  <si>
    <t>U =</t>
  </si>
  <si>
    <t>PHI1t =</t>
  </si>
  <si>
    <t>PHItot =</t>
  </si>
  <si>
    <t>Ntubi =</t>
  </si>
  <si>
    <t>tubi</t>
  </si>
  <si>
    <t>Nlampade =</t>
  </si>
  <si>
    <t>lampade</t>
  </si>
  <si>
    <t>invece ne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</si>
</sst>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232104</xdr:colOff>
      <xdr:row>11</xdr:row>
      <xdr:rowOff>140142</xdr:rowOff>
    </xdr:from>
    <xdr:to>
      <xdr:col>2</xdr:col>
      <xdr:colOff>411656</xdr:colOff>
      <xdr:row>12</xdr:row>
      <xdr:rowOff>148900</xdr:rowOff>
    </xdr:to>
    <xdr:sp macro="" textlink="">
      <xdr:nvSpPr>
        <xdr:cNvPr id="2" name="Oval 1"/>
        <xdr:cNvSpPr/>
      </xdr:nvSpPr>
      <xdr:spPr>
        <a:xfrm>
          <a:off x="1449552" y="1970694"/>
          <a:ext cx="179552" cy="17517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286845</xdr:colOff>
      <xdr:row>12</xdr:row>
      <xdr:rowOff>148900</xdr:rowOff>
    </xdr:from>
    <xdr:to>
      <xdr:col>2</xdr:col>
      <xdr:colOff>321880</xdr:colOff>
      <xdr:row>21</xdr:row>
      <xdr:rowOff>13138</xdr:rowOff>
    </xdr:to>
    <xdr:cxnSp macro="">
      <xdr:nvCxnSpPr>
        <xdr:cNvPr id="4" name="Straight Arrow Connector 3"/>
        <xdr:cNvCxnSpPr>
          <a:stCxn id="2" idx="4"/>
          <a:endCxn id="6" idx="4"/>
        </xdr:cNvCxnSpPr>
      </xdr:nvCxnSpPr>
      <xdr:spPr>
        <a:xfrm flipH="1">
          <a:off x="1504293" y="2145866"/>
          <a:ext cx="35035" cy="13619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175173</xdr:colOff>
      <xdr:row>21</xdr:row>
      <xdr:rowOff>26276</xdr:rowOff>
    </xdr:from>
    <xdr:to>
      <xdr:col>3</xdr:col>
      <xdr:colOff>529897</xdr:colOff>
      <xdr:row>21</xdr:row>
      <xdr:rowOff>71995</xdr:rowOff>
    </xdr:to>
    <xdr:sp macro="" textlink="">
      <xdr:nvSpPr>
        <xdr:cNvPr id="5" name="Rectangle 4"/>
        <xdr:cNvSpPr/>
      </xdr:nvSpPr>
      <xdr:spPr>
        <a:xfrm>
          <a:off x="783897" y="3520966"/>
          <a:ext cx="1572172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8758</xdr:colOff>
      <xdr:row>3</xdr:row>
      <xdr:rowOff>4380</xdr:rowOff>
    </xdr:from>
    <xdr:to>
      <xdr:col>4</xdr:col>
      <xdr:colOff>564930</xdr:colOff>
      <xdr:row>21</xdr:row>
      <xdr:rowOff>13138</xdr:rowOff>
    </xdr:to>
    <xdr:sp macro="" textlink="">
      <xdr:nvSpPr>
        <xdr:cNvPr id="6" name="Oval 5"/>
        <xdr:cNvSpPr/>
      </xdr:nvSpPr>
      <xdr:spPr>
        <a:xfrm>
          <a:off x="8758" y="503621"/>
          <a:ext cx="2991069" cy="30042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599966</xdr:colOff>
      <xdr:row>21</xdr:row>
      <xdr:rowOff>13138</xdr:rowOff>
    </xdr:from>
    <xdr:to>
      <xdr:col>8</xdr:col>
      <xdr:colOff>345966</xdr:colOff>
      <xdr:row>21</xdr:row>
      <xdr:rowOff>58857</xdr:rowOff>
    </xdr:to>
    <xdr:sp macro="" textlink="">
      <xdr:nvSpPr>
        <xdr:cNvPr id="8" name="Rectangle 7"/>
        <xdr:cNvSpPr/>
      </xdr:nvSpPr>
      <xdr:spPr>
        <a:xfrm>
          <a:off x="3643587" y="3538483"/>
          <a:ext cx="1572172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385361</xdr:colOff>
      <xdr:row>12</xdr:row>
      <xdr:rowOff>123247</xdr:rowOff>
    </xdr:from>
    <xdr:to>
      <xdr:col>7</xdr:col>
      <xdr:colOff>168604</xdr:colOff>
      <xdr:row>21</xdr:row>
      <xdr:rowOff>13138</xdr:rowOff>
    </xdr:to>
    <xdr:cxnSp macro="">
      <xdr:nvCxnSpPr>
        <xdr:cNvPr id="10" name="Straight Arrow Connector 9"/>
        <xdr:cNvCxnSpPr>
          <a:stCxn id="2" idx="5"/>
          <a:endCxn id="8" idx="0"/>
        </xdr:cNvCxnSpPr>
      </xdr:nvCxnSpPr>
      <xdr:spPr>
        <a:xfrm>
          <a:off x="1602809" y="2120213"/>
          <a:ext cx="2826864" cy="14182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146709</xdr:colOff>
      <xdr:row>17</xdr:row>
      <xdr:rowOff>109482</xdr:rowOff>
    </xdr:from>
    <xdr:to>
      <xdr:col>7</xdr:col>
      <xdr:colOff>162036</xdr:colOff>
      <xdr:row>21</xdr:row>
      <xdr:rowOff>13138</xdr:rowOff>
    </xdr:to>
    <xdr:cxnSp macro="">
      <xdr:nvCxnSpPr>
        <xdr:cNvPr id="15" name="Straight Arrow Connector 14"/>
        <xdr:cNvCxnSpPr/>
      </xdr:nvCxnSpPr>
      <xdr:spPr>
        <a:xfrm flipV="1">
          <a:off x="4407778" y="2969172"/>
          <a:ext cx="15327" cy="5693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91965</xdr:colOff>
      <xdr:row>19</xdr:row>
      <xdr:rowOff>0</xdr:rowOff>
    </xdr:from>
    <xdr:to>
      <xdr:col>7</xdr:col>
      <xdr:colOff>168604</xdr:colOff>
      <xdr:row>21</xdr:row>
      <xdr:rowOff>13138</xdr:rowOff>
    </xdr:to>
    <xdr:cxnSp macro="">
      <xdr:nvCxnSpPr>
        <xdr:cNvPr id="17" name="Straight Arrow Connector 16"/>
        <xdr:cNvCxnSpPr>
          <a:endCxn id="8" idx="0"/>
        </xdr:cNvCxnSpPr>
      </xdr:nvCxnSpPr>
      <xdr:spPr>
        <a:xfrm>
          <a:off x="3744310" y="3192517"/>
          <a:ext cx="685363" cy="34596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155468</xdr:colOff>
      <xdr:row>19</xdr:row>
      <xdr:rowOff>0</xdr:rowOff>
    </xdr:from>
    <xdr:to>
      <xdr:col>7</xdr:col>
      <xdr:colOff>157655</xdr:colOff>
      <xdr:row>21</xdr:row>
      <xdr:rowOff>13138</xdr:rowOff>
    </xdr:to>
    <xdr:cxnSp macro="">
      <xdr:nvCxnSpPr>
        <xdr:cNvPr id="18" name="Straight Arrow Connector 17"/>
        <xdr:cNvCxnSpPr/>
      </xdr:nvCxnSpPr>
      <xdr:spPr>
        <a:xfrm flipH="1">
          <a:off x="4416537" y="3192517"/>
          <a:ext cx="2187" cy="34596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</xdr:row>
      <xdr:rowOff>129540</xdr:rowOff>
    </xdr:from>
    <xdr:to>
      <xdr:col>5</xdr:col>
      <xdr:colOff>175260</xdr:colOff>
      <xdr:row>15</xdr:row>
      <xdr:rowOff>38100</xdr:rowOff>
    </xdr:to>
    <xdr:sp macro="" textlink="">
      <xdr:nvSpPr>
        <xdr:cNvPr id="2" name="Rectangle 1"/>
        <xdr:cNvSpPr/>
      </xdr:nvSpPr>
      <xdr:spPr>
        <a:xfrm>
          <a:off x="624840" y="967740"/>
          <a:ext cx="2598420" cy="1584960"/>
        </a:xfrm>
        <a:prstGeom prst="rect">
          <a:avLst/>
        </a:prstGeom>
        <a:solidFill>
          <a:schemeClr val="bg2">
            <a:lumMod val="90000"/>
          </a:schemeClr>
        </a:solidFill>
        <a:scene3d>
          <a:camera prst="isometricTopUp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1</xdr:row>
      <xdr:rowOff>91440</xdr:rowOff>
    </xdr:from>
    <xdr:to>
      <xdr:col>5</xdr:col>
      <xdr:colOff>160020</xdr:colOff>
      <xdr:row>11</xdr:row>
      <xdr:rowOff>0</xdr:rowOff>
    </xdr:to>
    <xdr:sp macro="" textlink="">
      <xdr:nvSpPr>
        <xdr:cNvPr id="4" name="Rectangle 3"/>
        <xdr:cNvSpPr/>
      </xdr:nvSpPr>
      <xdr:spPr>
        <a:xfrm>
          <a:off x="609600" y="259080"/>
          <a:ext cx="2598420" cy="1584960"/>
        </a:xfrm>
        <a:prstGeom prst="rect">
          <a:avLst/>
        </a:prstGeom>
        <a:scene3d>
          <a:camera prst="isometricTopUp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350520</xdr:colOff>
      <xdr:row>4</xdr:row>
      <xdr:rowOff>160020</xdr:rowOff>
    </xdr:from>
    <xdr:to>
      <xdr:col>5</xdr:col>
      <xdr:colOff>350520</xdr:colOff>
      <xdr:row>9</xdr:row>
      <xdr:rowOff>60960</xdr:rowOff>
    </xdr:to>
    <xdr:cxnSp macro="">
      <xdr:nvCxnSpPr>
        <xdr:cNvPr id="6" name="Straight Connector 5"/>
        <xdr:cNvCxnSpPr/>
      </xdr:nvCxnSpPr>
      <xdr:spPr>
        <a:xfrm>
          <a:off x="3398520" y="830580"/>
          <a:ext cx="0" cy="7391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426720</xdr:colOff>
      <xdr:row>7</xdr:row>
      <xdr:rowOff>60960</xdr:rowOff>
    </xdr:from>
    <xdr:to>
      <xdr:col>0</xdr:col>
      <xdr:colOff>426720</xdr:colOff>
      <xdr:row>11</xdr:row>
      <xdr:rowOff>129540</xdr:rowOff>
    </xdr:to>
    <xdr:cxnSp macro="">
      <xdr:nvCxnSpPr>
        <xdr:cNvPr id="7" name="Straight Connector 6"/>
        <xdr:cNvCxnSpPr/>
      </xdr:nvCxnSpPr>
      <xdr:spPr>
        <a:xfrm>
          <a:off x="426720" y="1234440"/>
          <a:ext cx="0" cy="7391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327660</xdr:colOff>
      <xdr:row>11</xdr:row>
      <xdr:rowOff>38100</xdr:rowOff>
    </xdr:from>
    <xdr:to>
      <xdr:col>2</xdr:col>
      <xdr:colOff>327660</xdr:colOff>
      <xdr:row>15</xdr:row>
      <xdr:rowOff>106680</xdr:rowOff>
    </xdr:to>
    <xdr:cxnSp macro="">
      <xdr:nvCxnSpPr>
        <xdr:cNvPr id="8" name="Straight Connector 7"/>
        <xdr:cNvCxnSpPr/>
      </xdr:nvCxnSpPr>
      <xdr:spPr>
        <a:xfrm>
          <a:off x="1546860" y="1882140"/>
          <a:ext cx="0" cy="7391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15240</xdr:colOff>
      <xdr:row>16</xdr:row>
      <xdr:rowOff>45720</xdr:rowOff>
    </xdr:from>
    <xdr:to>
      <xdr:col>5</xdr:col>
      <xdr:colOff>525780</xdr:colOff>
      <xdr:row>21</xdr:row>
      <xdr:rowOff>34277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" y="2727960"/>
          <a:ext cx="1729740" cy="826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68580</xdr:rowOff>
    </xdr:from>
    <xdr:to>
      <xdr:col>10</xdr:col>
      <xdr:colOff>576481</xdr:colOff>
      <xdr:row>48</xdr:row>
      <xdr:rowOff>39077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3247"/>
          <a:ext cx="6698532" cy="420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525780</xdr:colOff>
      <xdr:row>13</xdr:row>
      <xdr:rowOff>127452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5280"/>
          <a:ext cx="2964180" cy="1971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280052</xdr:colOff>
      <xdr:row>41</xdr:row>
      <xdr:rowOff>78154</xdr:rowOff>
    </xdr:from>
    <xdr:to>
      <xdr:col>10</xdr:col>
      <xdr:colOff>527539</xdr:colOff>
      <xdr:row>42</xdr:row>
      <xdr:rowOff>117231</xdr:rowOff>
    </xdr:to>
    <xdr:sp macro="" textlink="">
      <xdr:nvSpPr>
        <xdr:cNvPr id="13" name="Rectangle 12"/>
        <xdr:cNvSpPr/>
      </xdr:nvSpPr>
      <xdr:spPr>
        <a:xfrm>
          <a:off x="1504462" y="7020821"/>
          <a:ext cx="5145128" cy="20841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403795</xdr:colOff>
      <xdr:row>28</xdr:row>
      <xdr:rowOff>26052</xdr:rowOff>
    </xdr:from>
    <xdr:to>
      <xdr:col>7</xdr:col>
      <xdr:colOff>195385</xdr:colOff>
      <xdr:row>47</xdr:row>
      <xdr:rowOff>130256</xdr:rowOff>
    </xdr:to>
    <xdr:sp macro="" textlink="">
      <xdr:nvSpPr>
        <xdr:cNvPr id="14" name="Rectangle 13"/>
        <xdr:cNvSpPr/>
      </xdr:nvSpPr>
      <xdr:spPr>
        <a:xfrm>
          <a:off x="4077026" y="4767385"/>
          <a:ext cx="403795" cy="332153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1" zoomScale="174" zoomScaleNormal="174" workbookViewId="0">
      <selection activeCell="D12" sqref="D12"/>
    </sheetView>
  </sheetViews>
  <sheetFormatPr defaultRowHeight="13.2" x14ac:dyDescent="0.25"/>
  <sheetData>
    <row r="1" spans="1:6" x14ac:dyDescent="0.25">
      <c r="A1" t="s">
        <v>0</v>
      </c>
    </row>
    <row r="12" spans="1:6" x14ac:dyDescent="0.25">
      <c r="C12" s="1" t="s">
        <v>1</v>
      </c>
      <c r="D12">
        <v>30000</v>
      </c>
      <c r="E12" t="s">
        <v>2</v>
      </c>
    </row>
    <row r="14" spans="1:6" ht="15.6" x14ac:dyDescent="0.25">
      <c r="F14" t="s">
        <v>6</v>
      </c>
    </row>
    <row r="17" spans="3:11" x14ac:dyDescent="0.25">
      <c r="C17" s="1" t="s">
        <v>4</v>
      </c>
      <c r="D17">
        <v>5</v>
      </c>
      <c r="E17" t="s">
        <v>3</v>
      </c>
      <c r="F17" s="1" t="s">
        <v>9</v>
      </c>
      <c r="G17">
        <v>10</v>
      </c>
      <c r="H17" t="s">
        <v>3</v>
      </c>
    </row>
    <row r="19" spans="3:11" x14ac:dyDescent="0.25">
      <c r="H19" t="s">
        <v>11</v>
      </c>
    </row>
    <row r="20" spans="3:11" x14ac:dyDescent="0.25">
      <c r="G20" s="2" t="s">
        <v>13</v>
      </c>
      <c r="H20" s="1" t="s">
        <v>12</v>
      </c>
      <c r="I20" t="s">
        <v>14</v>
      </c>
      <c r="J20">
        <f>I23*COS(60/180*PI())</f>
        <v>11.936620731892152</v>
      </c>
      <c r="K20" t="s">
        <v>8</v>
      </c>
    </row>
    <row r="23" spans="3:11" ht="15.6" x14ac:dyDescent="0.25">
      <c r="C23" s="1" t="s">
        <v>5</v>
      </c>
      <c r="D23" t="s">
        <v>7</v>
      </c>
      <c r="F23">
        <f>PHI/(4*PI()*rr^2)</f>
        <v>95.4929658551372</v>
      </c>
      <c r="G23" t="s">
        <v>8</v>
      </c>
      <c r="H23" s="1" t="s">
        <v>10</v>
      </c>
      <c r="I23">
        <f>PHI/(4*PI()*r_1^2)</f>
        <v>23.8732414637843</v>
      </c>
      <c r="J23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1" zoomScale="117" zoomScaleNormal="117" workbookViewId="0">
      <selection activeCell="L23" sqref="L23"/>
    </sheetView>
  </sheetViews>
  <sheetFormatPr defaultRowHeight="13.2" x14ac:dyDescent="0.25"/>
  <sheetData>
    <row r="1" spans="1:8" x14ac:dyDescent="0.25">
      <c r="A1" t="s">
        <v>24</v>
      </c>
    </row>
    <row r="8" spans="1:8" x14ac:dyDescent="0.25">
      <c r="F8" s="1" t="s">
        <v>20</v>
      </c>
      <c r="G8">
        <v>7</v>
      </c>
      <c r="H8" t="s">
        <v>3</v>
      </c>
    </row>
    <row r="14" spans="1:8" x14ac:dyDescent="0.25">
      <c r="E14" t="s">
        <v>15</v>
      </c>
    </row>
    <row r="15" spans="1:8" x14ac:dyDescent="0.25">
      <c r="B15" t="s">
        <v>13</v>
      </c>
    </row>
    <row r="18" spans="1:12" x14ac:dyDescent="0.25">
      <c r="A18" t="s">
        <v>16</v>
      </c>
      <c r="B18">
        <v>12</v>
      </c>
      <c r="C18" t="s">
        <v>3</v>
      </c>
    </row>
    <row r="19" spans="1:12" x14ac:dyDescent="0.25">
      <c r="A19" t="s">
        <v>17</v>
      </c>
      <c r="B19">
        <v>15</v>
      </c>
      <c r="C19" t="s">
        <v>3</v>
      </c>
      <c r="G19" s="1" t="s">
        <v>28</v>
      </c>
      <c r="H19">
        <f>Em*S/(U*M)</f>
        <v>150000</v>
      </c>
      <c r="I19" t="s">
        <v>2</v>
      </c>
    </row>
    <row r="20" spans="1:12" x14ac:dyDescent="0.25">
      <c r="A20" t="s">
        <v>18</v>
      </c>
      <c r="B20">
        <f>a*b</f>
        <v>180</v>
      </c>
      <c r="C20" t="s">
        <v>19</v>
      </c>
    </row>
    <row r="21" spans="1:12" x14ac:dyDescent="0.25">
      <c r="A21" t="s">
        <v>21</v>
      </c>
      <c r="B21">
        <v>200</v>
      </c>
      <c r="C21" t="s">
        <v>22</v>
      </c>
      <c r="G21" s="1" t="s">
        <v>27</v>
      </c>
      <c r="H21">
        <v>3340</v>
      </c>
      <c r="I21" t="s">
        <v>2</v>
      </c>
    </row>
    <row r="22" spans="1:12" x14ac:dyDescent="0.25">
      <c r="A22" t="s">
        <v>23</v>
      </c>
      <c r="B22">
        <v>0.6</v>
      </c>
      <c r="G22" s="1" t="s">
        <v>29</v>
      </c>
      <c r="H22" s="3">
        <f>H19/PHI1t</f>
        <v>44.91017964071856</v>
      </c>
      <c r="I22" t="s">
        <v>30</v>
      </c>
    </row>
    <row r="23" spans="1:12" x14ac:dyDescent="0.25">
      <c r="A23" t="s">
        <v>25</v>
      </c>
      <c r="B23">
        <f>a*b/((h-2)*(a+b))</f>
        <v>1.3333333333333333</v>
      </c>
      <c r="D23" s="1" t="s">
        <v>26</v>
      </c>
      <c r="E23">
        <v>0.4</v>
      </c>
      <c r="G23" s="1" t="s">
        <v>31</v>
      </c>
      <c r="H23">
        <v>23</v>
      </c>
      <c r="I23" t="s">
        <v>32</v>
      </c>
      <c r="J23" t="s">
        <v>33</v>
      </c>
      <c r="L23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Campo Libero</vt:lpstr>
      <vt:lpstr>Ambiente chiuso</vt:lpstr>
      <vt:lpstr>a</vt:lpstr>
      <vt:lpstr>b</vt:lpstr>
      <vt:lpstr>Em</vt:lpstr>
      <vt:lpstr>h</vt:lpstr>
      <vt:lpstr>k</vt:lpstr>
      <vt:lpstr>M</vt:lpstr>
      <vt:lpstr>PHI</vt:lpstr>
      <vt:lpstr>PHI1t</vt:lpstr>
      <vt:lpstr>PHItot</vt:lpstr>
      <vt:lpstr>r_1</vt:lpstr>
      <vt:lpstr>rr</vt:lpstr>
      <vt:lpstr>S</vt:lpstr>
      <vt:lpstr>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2016-05-11T09:19:19Z</dcterms:created>
  <dcterms:modified xsi:type="dcterms:W3CDTF">2016-05-11T10:46:43Z</dcterms:modified>
</cp:coreProperties>
</file>