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32767" windowWidth="7185" windowHeight="3555" activeTab="0"/>
  </bookViews>
  <sheets>
    <sheet name="PMV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<sst xmlns="http://schemas.openxmlformats.org/spreadsheetml/2006/main" count="48" uniqueCount="22">
  <si>
    <t>PMV</t>
  </si>
  <si>
    <t>Air Temperature</t>
  </si>
  <si>
    <t>Relative Humidity</t>
  </si>
  <si>
    <t>PPD</t>
  </si>
  <si>
    <r>
      <t>[</t>
    </r>
    <r>
      <rPr>
        <b/>
        <sz val="9"/>
        <rFont val="ＭＳ Ｐゴシック"/>
        <family val="3"/>
      </rPr>
      <t>℃</t>
    </r>
    <r>
      <rPr>
        <b/>
        <sz val="9"/>
        <rFont val="Arial"/>
        <family val="2"/>
      </rPr>
      <t>]</t>
    </r>
  </si>
  <si>
    <t>[m/s]</t>
  </si>
  <si>
    <t>[%]</t>
  </si>
  <si>
    <t>[clo]</t>
  </si>
  <si>
    <t>[met]</t>
  </si>
  <si>
    <t>Metabolic Rate</t>
  </si>
  <si>
    <t>Mean Radiant Temperature</t>
  </si>
  <si>
    <t>Clothing</t>
  </si>
  <si>
    <t>Relative Air Velocity</t>
  </si>
  <si>
    <t xml:space="preserve">   </t>
  </si>
  <si>
    <t xml:space="preserve"> </t>
  </si>
  <si>
    <t xml:space="preserve"> </t>
  </si>
  <si>
    <t xml:space="preserve"> </t>
  </si>
  <si>
    <t xml:space="preserve">  </t>
  </si>
  <si>
    <t xml:space="preserve">  </t>
  </si>
  <si>
    <t>Esempio</t>
  </si>
  <si>
    <t>Aula Universitaria</t>
  </si>
  <si>
    <t>Palestra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</si>
</sst>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double"/>
      <right style="dash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7"/>
  <sheetViews>
    <sheetView tabSelected="1" zoomScale="150" zoomScaleNormal="150" zoomScalePageLayoutView="0" workbookViewId="0" topLeftCell="A2">
      <selection activeCell="G5" sqref="G5"/>
    </sheetView>
  </sheetViews>
  <sheetFormatPr defaultColWidth="13.625" defaultRowHeight="15" customHeight="1"/>
  <cols>
    <col min="1" max="1" width="14.25390625" style="14" customWidth="1"/>
    <col min="2" max="2" width="13.75390625" style="13" customWidth="1"/>
    <col min="3" max="3" width="11.25390625" style="13" customWidth="1"/>
    <col min="4" max="4" width="12.25390625" style="15" customWidth="1"/>
    <col min="5" max="5" width="11.625" style="13" customWidth="1"/>
    <col min="6" max="6" width="13.625" style="16" customWidth="1"/>
    <col min="7" max="7" width="13.625" style="17" customWidth="1"/>
    <col min="8" max="8" width="13.625" style="18" customWidth="1"/>
    <col min="9" max="16384" width="13.625" style="13" customWidth="1"/>
  </cols>
  <sheetData>
    <row r="1" spans="1:8" ht="62.25" customHeight="1">
      <c r="A1" s="9" t="s">
        <v>1</v>
      </c>
      <c r="B1" s="10" t="s">
        <v>10</v>
      </c>
      <c r="C1" s="10" t="s">
        <v>12</v>
      </c>
      <c r="D1" s="11" t="s">
        <v>2</v>
      </c>
      <c r="E1" s="10" t="s">
        <v>11</v>
      </c>
      <c r="F1" s="12" t="s">
        <v>9</v>
      </c>
      <c r="G1" s="7" t="s">
        <v>0</v>
      </c>
      <c r="H1" s="6" t="s">
        <v>3</v>
      </c>
    </row>
    <row r="2" spans="1:8" ht="15" customHeight="1" thickBot="1">
      <c r="A2" s="1" t="s">
        <v>4</v>
      </c>
      <c r="B2" s="2" t="s">
        <v>4</v>
      </c>
      <c r="C2" s="2" t="s">
        <v>5</v>
      </c>
      <c r="D2" s="5" t="s">
        <v>6</v>
      </c>
      <c r="E2" s="2" t="s">
        <v>7</v>
      </c>
      <c r="F2" s="3" t="s">
        <v>8</v>
      </c>
      <c r="G2" s="8"/>
      <c r="H2" s="4" t="s">
        <v>6</v>
      </c>
    </row>
    <row r="3" spans="1:8" ht="15" customHeight="1">
      <c r="A3" s="19">
        <v>22</v>
      </c>
      <c r="B3" s="19">
        <v>24</v>
      </c>
      <c r="C3" s="13">
        <v>0.25</v>
      </c>
      <c r="D3" s="15">
        <v>65</v>
      </c>
      <c r="E3" s="13">
        <v>1</v>
      </c>
      <c r="F3" s="16">
        <v>1</v>
      </c>
      <c r="G3" s="17">
        <f>PMV(A3,B3,C3,D3,E3,F3,0)</f>
        <v>-0.3188238046714346</v>
      </c>
      <c r="H3" s="18">
        <f aca="true" t="shared" si="0" ref="H3:H10">PPD(G3)</f>
        <v>7.130224970166761</v>
      </c>
    </row>
    <row r="4" spans="1:8" ht="15" customHeight="1">
      <c r="A4" s="19">
        <v>26</v>
      </c>
      <c r="B4" s="19">
        <v>30</v>
      </c>
      <c r="C4" s="13">
        <v>1</v>
      </c>
      <c r="D4" s="15">
        <v>85</v>
      </c>
      <c r="E4" s="13">
        <v>0.5</v>
      </c>
      <c r="F4" s="16">
        <v>1</v>
      </c>
      <c r="G4" s="17">
        <f aca="true" t="shared" si="1" ref="G4:G10">PMV(A4,B4,C4,D4,E4,F4,0)</f>
        <v>-0.3802218080929586</v>
      </c>
      <c r="H4" s="18">
        <f t="shared" si="0"/>
        <v>8.0344192156868</v>
      </c>
    </row>
    <row r="5" spans="1:8" ht="15" customHeight="1">
      <c r="A5" s="19">
        <v>10</v>
      </c>
      <c r="B5" s="19">
        <v>35</v>
      </c>
      <c r="C5" s="13">
        <v>0.1</v>
      </c>
      <c r="D5" s="15">
        <v>50</v>
      </c>
      <c r="E5" s="13">
        <v>1.8</v>
      </c>
      <c r="F5" s="16">
        <v>1</v>
      </c>
      <c r="G5" s="17">
        <f t="shared" si="1"/>
        <v>0.27158197576776993</v>
      </c>
      <c r="H5" s="18">
        <f t="shared" si="0"/>
        <v>6.544057308826129</v>
      </c>
    </row>
    <row r="6" spans="1:8" ht="15" customHeight="1">
      <c r="A6" s="14">
        <v>20</v>
      </c>
      <c r="B6" s="13">
        <v>20</v>
      </c>
      <c r="C6" s="13">
        <v>0.2</v>
      </c>
      <c r="D6" s="15">
        <v>45</v>
      </c>
      <c r="E6" s="13">
        <v>1</v>
      </c>
      <c r="F6" s="16">
        <v>1.5</v>
      </c>
      <c r="G6" s="17">
        <f t="shared" si="1"/>
        <v>-0.0024493637030460515</v>
      </c>
      <c r="H6" s="18">
        <f t="shared" si="0"/>
        <v>5.000125216145018</v>
      </c>
    </row>
    <row r="7" spans="1:8" ht="15" customHeight="1">
      <c r="A7" s="14">
        <v>27.4</v>
      </c>
      <c r="B7" s="13">
        <v>27.4</v>
      </c>
      <c r="C7" s="13">
        <v>0.15</v>
      </c>
      <c r="D7" s="15">
        <v>50</v>
      </c>
      <c r="E7" s="13">
        <v>0.6</v>
      </c>
      <c r="F7" s="16">
        <v>1.1</v>
      </c>
      <c r="G7" s="17">
        <f t="shared" si="1"/>
        <v>0.7082075306782242</v>
      </c>
      <c r="H7" s="18">
        <f t="shared" si="0"/>
        <v>15.626801187668411</v>
      </c>
    </row>
    <row r="8" spans="1:8" ht="15" customHeight="1">
      <c r="A8" s="14">
        <v>28.2</v>
      </c>
      <c r="B8" s="13">
        <v>28.2</v>
      </c>
      <c r="C8" s="13">
        <v>0.5</v>
      </c>
      <c r="D8" s="15">
        <v>60</v>
      </c>
      <c r="E8" s="13">
        <v>0.35</v>
      </c>
      <c r="F8" s="16">
        <v>1.1</v>
      </c>
      <c r="G8" s="17">
        <f t="shared" si="1"/>
        <v>0.16569878253273693</v>
      </c>
      <c r="H8" s="18">
        <f t="shared" si="0"/>
        <v>5.5737115954531316</v>
      </c>
    </row>
    <row r="9" spans="1:8" ht="15" customHeight="1">
      <c r="A9" s="14">
        <v>28.7</v>
      </c>
      <c r="B9" s="13">
        <v>28.7</v>
      </c>
      <c r="C9" s="13">
        <v>0.5</v>
      </c>
      <c r="D9" s="15">
        <v>60</v>
      </c>
      <c r="E9" s="13">
        <v>0.35</v>
      </c>
      <c r="F9" s="16">
        <v>1.1</v>
      </c>
      <c r="G9" s="17">
        <f t="shared" si="1"/>
        <v>0.41356199277092603</v>
      </c>
      <c r="H9" s="18">
        <f t="shared" si="0"/>
        <v>8.593189238392121</v>
      </c>
    </row>
    <row r="10" spans="1:8" ht="15" customHeight="1">
      <c r="A10" s="14">
        <v>29.3</v>
      </c>
      <c r="B10" s="13">
        <v>29.3</v>
      </c>
      <c r="C10" s="13">
        <v>0.5</v>
      </c>
      <c r="D10" s="15">
        <v>60</v>
      </c>
      <c r="E10" s="13">
        <v>0.35</v>
      </c>
      <c r="F10" s="16">
        <v>1.1</v>
      </c>
      <c r="G10" s="17">
        <f t="shared" si="1"/>
        <v>0.7119601336758359</v>
      </c>
      <c r="H10" s="18">
        <f t="shared" si="0"/>
        <v>15.740716978454683</v>
      </c>
    </row>
    <row r="11" spans="3:8" ht="15" customHeight="1">
      <c r="C11" s="13" t="s">
        <v>13</v>
      </c>
      <c r="D11" s="15" t="s">
        <v>14</v>
      </c>
      <c r="E11" s="13" t="s">
        <v>15</v>
      </c>
      <c r="F11" s="16" t="s">
        <v>14</v>
      </c>
      <c r="G11" s="17" t="s">
        <v>16</v>
      </c>
      <c r="H11" s="18" t="s">
        <v>16</v>
      </c>
    </row>
    <row r="12" spans="1:8" ht="15" customHeight="1">
      <c r="A12" s="14" t="s">
        <v>19</v>
      </c>
      <c r="B12" s="13" t="s">
        <v>20</v>
      </c>
      <c r="C12" s="13" t="s">
        <v>14</v>
      </c>
      <c r="D12" s="15" t="s">
        <v>14</v>
      </c>
      <c r="E12" s="13" t="s">
        <v>15</v>
      </c>
      <c r="F12" s="16" t="s">
        <v>14</v>
      </c>
      <c r="G12" s="17" t="s">
        <v>17</v>
      </c>
      <c r="H12" s="18" t="s">
        <v>16</v>
      </c>
    </row>
    <row r="13" spans="1:8" ht="15" customHeight="1">
      <c r="A13" s="14">
        <v>21</v>
      </c>
      <c r="B13" s="13">
        <v>21</v>
      </c>
      <c r="C13" s="13">
        <v>0</v>
      </c>
      <c r="D13" s="15">
        <v>80</v>
      </c>
      <c r="E13" s="13">
        <v>1</v>
      </c>
      <c r="F13" s="16">
        <v>1.2</v>
      </c>
      <c r="G13" s="17">
        <f>_xlfn.SINGLE(PMV(A13,B13,C13,D13,E13,F13,0))</f>
        <v>0.07156609622977836</v>
      </c>
      <c r="H13" s="18">
        <f>_xlfn.SINGLE(PPD(G13))</f>
        <v>5.106921033012024</v>
      </c>
    </row>
    <row r="14" spans="3:8" ht="15" customHeight="1">
      <c r="C14" s="13" t="s">
        <v>14</v>
      </c>
      <c r="D14" s="15" t="s">
        <v>14</v>
      </c>
      <c r="E14" s="13" t="s">
        <v>15</v>
      </c>
      <c r="F14" s="16" t="s">
        <v>18</v>
      </c>
      <c r="G14" s="17" t="s">
        <v>14</v>
      </c>
      <c r="H14" s="18" t="s">
        <v>16</v>
      </c>
    </row>
    <row r="15" spans="1:8" ht="15" customHeight="1">
      <c r="A15" s="14" t="s">
        <v>21</v>
      </c>
      <c r="C15" s="13" t="s">
        <v>14</v>
      </c>
      <c r="D15" s="15" t="s">
        <v>14</v>
      </c>
      <c r="E15" s="13" t="s">
        <v>15</v>
      </c>
      <c r="F15" s="16" t="s">
        <v>14</v>
      </c>
      <c r="G15" s="17" t="s">
        <v>16</v>
      </c>
      <c r="H15" s="18" t="s">
        <v>16</v>
      </c>
    </row>
    <row r="16" spans="1:8" ht="15" customHeight="1">
      <c r="A16" s="14">
        <v>17</v>
      </c>
      <c r="B16" s="13">
        <v>17</v>
      </c>
      <c r="C16" s="13">
        <v>1</v>
      </c>
      <c r="D16" s="15">
        <v>70</v>
      </c>
      <c r="E16" s="13">
        <v>0.36</v>
      </c>
      <c r="F16" s="16">
        <v>3.6</v>
      </c>
      <c r="G16" s="17">
        <f>_xlfn.SINGLE(PMV(A16,B16,C16,D16,E16,F16,0))</f>
        <v>0.0869150998235763</v>
      </c>
      <c r="H16" s="18">
        <f>_xlfn.SINGLE(PPD(G16))</f>
        <v>5.157718916141335</v>
      </c>
    </row>
    <row r="17" spans="3:8" ht="15" customHeight="1">
      <c r="C17" s="13" t="s">
        <v>14</v>
      </c>
      <c r="D17" s="15" t="s">
        <v>14</v>
      </c>
      <c r="E17" s="13" t="s">
        <v>15</v>
      </c>
      <c r="F17" s="16" t="s">
        <v>14</v>
      </c>
      <c r="G17" s="17" t="s">
        <v>16</v>
      </c>
      <c r="H17" s="18" t="s">
        <v>16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早稲田大学田辺研究室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PMV Calculator</dc:title>
  <dc:subject/>
  <dc:creator>Shin-ichi Tanabe &amp; Takahiro Sato</dc:creator>
  <cp:keywords/>
  <dc:description/>
  <cp:lastModifiedBy>Angelo Farina</cp:lastModifiedBy>
  <dcterms:created xsi:type="dcterms:W3CDTF">2002-10-25T10:25:10Z</dcterms:created>
  <dcterms:modified xsi:type="dcterms:W3CDTF">2022-11-10T15:22:27Z</dcterms:modified>
  <cp:category/>
  <cp:version/>
  <cp:contentType/>
  <cp:contentStatus/>
</cp:coreProperties>
</file>