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75" windowHeight="10035" activeTab="0"/>
  </bookViews>
  <sheets>
    <sheet name="Sheet1" sheetId="1" r:id="rId1"/>
    <sheet name="Sheet2" sheetId="2" r:id="rId2"/>
    <sheet name="Sheet3" sheetId="3" r:id="rId3"/>
  </sheets>
  <definedNames>
    <definedName name="Mx">'Sheet1'!$I$8</definedName>
    <definedName name="My">'Sheet1'!$W$7</definedName>
    <definedName name="solver_adj" localSheetId="0" hidden="1">'Sheet1'!$C$3:$G$3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'Sheet1'!$I$3</definedName>
    <definedName name="solver_lhs2" localSheetId="0" hidden="1">'Sheet1'!$K$8</definedName>
    <definedName name="solver_lhs3" localSheetId="0" hidden="1">'Sheet1'!$I$10</definedName>
    <definedName name="solver_lhs4" localSheetId="0" hidden="1">'Sheet1'!$I$57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'Sheet1'!$K$2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2</definedName>
    <definedName name="solver_rel4" localSheetId="0" hidden="1">1</definedName>
    <definedName name="solver_rhs1" localSheetId="0" hidden="1">1</definedName>
    <definedName name="solver_rhs2" localSheetId="0" hidden="1">0</definedName>
    <definedName name="solver_rhs3" localSheetId="0" hidden="1">'Sheet1'!$I$28</definedName>
    <definedName name="solver_rhs4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<sst xmlns="http://schemas.openxmlformats.org/spreadsheetml/2006/main" count="26" uniqueCount="22">
  <si>
    <t>Angolo</t>
  </si>
  <si>
    <t>Theta</t>
  </si>
  <si>
    <t>Ord. 0</t>
  </si>
  <si>
    <t>Ord. 1</t>
  </si>
  <si>
    <t>Ord. 2</t>
  </si>
  <si>
    <t>Ord. 3</t>
  </si>
  <si>
    <t>Dirett</t>
  </si>
  <si>
    <t>Dir+</t>
  </si>
  <si>
    <t>Dir-</t>
  </si>
  <si>
    <t>Cardioid</t>
  </si>
  <si>
    <t>Mx =</t>
  </si>
  <si>
    <t>Max</t>
  </si>
  <si>
    <t>1st ord-</t>
  </si>
  <si>
    <t>Ord. 1 X</t>
  </si>
  <si>
    <t>Ord. 1 Y</t>
  </si>
  <si>
    <t>Ord. 2 U</t>
  </si>
  <si>
    <t>Ord. 2 V</t>
  </si>
  <si>
    <t>Coefficients</t>
  </si>
  <si>
    <t xml:space="preserve"> = My</t>
  </si>
  <si>
    <t>Coeff. for 2rd Order Virtual Microphones - Square loudspeaker layout</t>
  </si>
  <si>
    <t>Gain (dB)</t>
  </si>
  <si>
    <t>-inf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</si>
</sst>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8575"/>
          <c:w val="0.73725"/>
          <c:h val="0.8285"/>
        </c:manualLayout>
      </c:layout>
      <c:radarChart>
        <c:radarStyle val="standard"/>
        <c:varyColors val="0"/>
        <c:ser>
          <c:idx val="0"/>
          <c:order val="0"/>
          <c:tx>
            <c:v>2+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Sheet1!$A$10:$A$81</c:f>
              <c:numCache/>
            </c:numRef>
          </c:cat>
          <c:val>
            <c:numRef>
              <c:f>Sheet1!$J$10:$J$81</c:f>
              <c:numCache/>
            </c:numRef>
          </c:val>
        </c:ser>
        <c:ser>
          <c:idx val="1"/>
          <c:order val="1"/>
          <c:tx>
            <c:v>2-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Sheet1!$A$10:$A$81</c:f>
              <c:numCache/>
            </c:numRef>
          </c:cat>
          <c:val>
            <c:numRef>
              <c:f>Sheet1!$K$10:$K$81</c:f>
              <c:numCache/>
            </c:numRef>
          </c:val>
        </c:ser>
        <c:ser>
          <c:idx val="2"/>
          <c:order val="2"/>
          <c:tx>
            <c:v>1+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Sheet1!$X$10:$X$81</c:f>
              <c:numCache/>
            </c:numRef>
          </c:val>
        </c:ser>
        <c:ser>
          <c:idx val="3"/>
          <c:order val="3"/>
          <c:tx>
            <c:v>1-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Sheet1!$Y$10:$Y$81</c:f>
              <c:numCache/>
            </c:numRef>
          </c:val>
        </c:ser>
        <c:axId val="58043449"/>
        <c:axId val="10952878"/>
      </c:radarChart>
      <c:catAx>
        <c:axId val="58043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952878"/>
        <c:crosses val="autoZero"/>
        <c:auto val="1"/>
        <c:lblOffset val="100"/>
        <c:noMultiLvlLbl val="0"/>
      </c:catAx>
      <c:valAx>
        <c:axId val="1095287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043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"/>
          <c:y val="0.3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9525</xdr:rowOff>
    </xdr:from>
    <xdr:to>
      <xdr:col>21</xdr:col>
      <xdr:colOff>485775</xdr:colOff>
      <xdr:row>40</xdr:row>
      <xdr:rowOff>57150</xdr:rowOff>
    </xdr:to>
    <xdr:graphicFrame>
      <xdr:nvGraphicFramePr>
        <xdr:cNvPr id="1" name="Chart 2"/>
        <xdr:cNvGraphicFramePr/>
      </xdr:nvGraphicFramePr>
      <xdr:xfrm>
        <a:off x="6819900" y="9525"/>
        <a:ext cx="64674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19</v>
      </c>
    </row>
    <row r="2" spans="3:11" ht="12.75">
      <c r="C2" t="s">
        <v>2</v>
      </c>
      <c r="D2" t="s">
        <v>3</v>
      </c>
      <c r="F2" t="s">
        <v>4</v>
      </c>
      <c r="H2" t="s">
        <v>5</v>
      </c>
      <c r="I2" t="s">
        <v>11</v>
      </c>
      <c r="K2">
        <f>(K8+J8)</f>
        <v>26.437027929708943</v>
      </c>
    </row>
    <row r="3" spans="1:9" ht="12.75">
      <c r="A3" t="s">
        <v>17</v>
      </c>
      <c r="C3">
        <v>1</v>
      </c>
      <c r="D3">
        <v>0.68</v>
      </c>
      <c r="E3">
        <v>0.68</v>
      </c>
      <c r="F3">
        <v>0</v>
      </c>
      <c r="G3">
        <v>0.257</v>
      </c>
      <c r="I3">
        <f>MAX(C3:H3)</f>
        <v>1</v>
      </c>
    </row>
    <row r="4" spans="1:7" ht="12.75">
      <c r="A4" t="s">
        <v>20</v>
      </c>
      <c r="C4">
        <f>20*LOG10(C3)</f>
        <v>0</v>
      </c>
      <c r="D4">
        <f>20*LOG10(D3)</f>
        <v>-3.349821745875273</v>
      </c>
      <c r="E4">
        <f>20*LOG10(E3)</f>
        <v>-3.349821745875273</v>
      </c>
      <c r="F4" s="3" t="s">
        <v>21</v>
      </c>
      <c r="G4">
        <f>20*LOG10(G3)</f>
        <v>-11.80133753337411</v>
      </c>
    </row>
    <row r="5" spans="3:8" ht="12.75">
      <c r="C5" s="2"/>
      <c r="D5" s="2"/>
      <c r="E5" s="2"/>
      <c r="F5" s="2"/>
      <c r="G5" s="2"/>
      <c r="H5" s="2"/>
    </row>
    <row r="7" spans="23:24" ht="12.75">
      <c r="W7">
        <f>MAX(W10:W81)</f>
        <v>1.0606601717798214</v>
      </c>
      <c r="X7" t="s">
        <v>18</v>
      </c>
    </row>
    <row r="8" spans="8:23" ht="12.75">
      <c r="H8" t="s">
        <v>10</v>
      </c>
      <c r="I8">
        <f>MAX(I10:I81)</f>
        <v>1.9257720036002524</v>
      </c>
      <c r="J8">
        <f>SUM(J10:J81)</f>
        <v>26.437027929708943</v>
      </c>
      <c r="K8">
        <f>SUM(K10:K81)</f>
        <v>0</v>
      </c>
      <c r="W8" t="s">
        <v>12</v>
      </c>
    </row>
    <row r="9" spans="1:25" ht="12.75">
      <c r="A9" t="s">
        <v>0</v>
      </c>
      <c r="B9" t="s">
        <v>1</v>
      </c>
      <c r="C9" t="s">
        <v>2</v>
      </c>
      <c r="D9" t="s">
        <v>13</v>
      </c>
      <c r="E9" t="s">
        <v>14</v>
      </c>
      <c r="F9" t="s">
        <v>15</v>
      </c>
      <c r="G9" t="s">
        <v>16</v>
      </c>
      <c r="H9" t="s">
        <v>5</v>
      </c>
      <c r="I9" t="s">
        <v>6</v>
      </c>
      <c r="J9" t="s">
        <v>7</v>
      </c>
      <c r="K9" t="s">
        <v>8</v>
      </c>
      <c r="W9" t="s">
        <v>9</v>
      </c>
      <c r="X9" t="s">
        <v>7</v>
      </c>
      <c r="Y9" t="s">
        <v>8</v>
      </c>
    </row>
    <row r="10" spans="1:25" ht="12.75">
      <c r="A10">
        <v>0</v>
      </c>
      <c r="B10">
        <f>A10/180*PI()</f>
        <v>0</v>
      </c>
      <c r="C10">
        <f>SQRT(2)/2</f>
        <v>0.7071067811865476</v>
      </c>
      <c r="D10">
        <f>COS(B10)</f>
        <v>1</v>
      </c>
      <c r="E10">
        <f>SIN(B10)</f>
        <v>0</v>
      </c>
      <c r="F10">
        <f>COS(2*B10)</f>
        <v>1</v>
      </c>
      <c r="G10">
        <f>SIN(2*B10)</f>
        <v>0</v>
      </c>
      <c r="H10">
        <f>COS(3*B10)</f>
        <v>1</v>
      </c>
      <c r="I10">
        <f>C10*C$3+D10*D$3+E10*E$3+F10*F$3+G10*G$3</f>
        <v>1.3871067811865476</v>
      </c>
      <c r="J10">
        <f aca="true" t="shared" si="0" ref="J10:J41">IF(I10&gt;0,I10/Mx,0)</f>
        <v>0.7202860871345808</v>
      </c>
      <c r="K10">
        <f aca="true" t="shared" si="1" ref="K10:K41">IF(I10&lt;0,-I10/Mx,0)</f>
        <v>0</v>
      </c>
      <c r="W10">
        <f>(C10+D10+E10)/2</f>
        <v>0.8535533905932737</v>
      </c>
      <c r="X10">
        <f>IF(W10&gt;0,W10/My,0)</f>
        <v>0.8047378541243649</v>
      </c>
      <c r="Y10">
        <f>IF(W10&lt;0,-W10/My,0)</f>
        <v>0</v>
      </c>
    </row>
    <row r="11" spans="1:25" ht="12.75">
      <c r="A11">
        <f>A10+5</f>
        <v>5</v>
      </c>
      <c r="B11">
        <f aca="true" t="shared" si="2" ref="B11:B74">A11/180*PI()</f>
        <v>0.08726646259971647</v>
      </c>
      <c r="C11">
        <f aca="true" t="shared" si="3" ref="C11:C74">SQRT(2)/2</f>
        <v>0.7071067811865476</v>
      </c>
      <c r="D11">
        <f aca="true" t="shared" si="4" ref="D11:D74">COS(B11)</f>
        <v>0.9961946980917455</v>
      </c>
      <c r="E11">
        <f aca="true" t="shared" si="5" ref="E11:E74">SIN(B11)</f>
        <v>0.08715574274765817</v>
      </c>
      <c r="F11">
        <f aca="true" t="shared" si="6" ref="F11:F74">COS(2*B11)</f>
        <v>0.984807753012208</v>
      </c>
      <c r="G11">
        <f aca="true" t="shared" si="7" ref="G11:G74">SIN(2*B11)</f>
        <v>0.17364817766693033</v>
      </c>
      <c r="H11">
        <f aca="true" t="shared" si="8" ref="H11:H74">COS(3*B11)</f>
        <v>0.9659258262890683</v>
      </c>
      <c r="I11">
        <f aca="true" t="shared" si="9" ref="I11:I74">C11*C$3+D11*D$3+E11*E$3+F11*F$3+G11*G$3</f>
        <v>1.4884126626177432</v>
      </c>
      <c r="J11">
        <f t="shared" si="0"/>
        <v>0.7728914221596009</v>
      </c>
      <c r="K11">
        <f t="shared" si="1"/>
        <v>0</v>
      </c>
      <c r="W11">
        <f aca="true" t="shared" si="10" ref="W11:W74">(C11+D11+E11)/2</f>
        <v>0.8952286110129757</v>
      </c>
      <c r="X11">
        <f>IF(W11&gt;0,W11/My,0)</f>
        <v>0.8440296287459853</v>
      </c>
      <c r="Y11">
        <f>IF(W11&lt;0,-W11/My,0)</f>
        <v>0</v>
      </c>
    </row>
    <row r="12" spans="1:25" ht="12.75">
      <c r="A12">
        <f aca="true" t="shared" si="11" ref="A12:A75">A11+5</f>
        <v>10</v>
      </c>
      <c r="B12">
        <f t="shared" si="2"/>
        <v>0.17453292519943295</v>
      </c>
      <c r="C12">
        <f t="shared" si="3"/>
        <v>0.7071067811865476</v>
      </c>
      <c r="D12">
        <f t="shared" si="4"/>
        <v>0.984807753012208</v>
      </c>
      <c r="E12">
        <f t="shared" si="5"/>
        <v>0.17364817766693033</v>
      </c>
      <c r="F12">
        <f t="shared" si="6"/>
        <v>0.9396926207859084</v>
      </c>
      <c r="G12">
        <f t="shared" si="7"/>
        <v>0.3420201433256687</v>
      </c>
      <c r="H12">
        <f t="shared" si="8"/>
        <v>0.8660254037844387</v>
      </c>
      <c r="I12">
        <f t="shared" si="9"/>
        <v>1.5827559908830584</v>
      </c>
      <c r="J12">
        <f t="shared" si="0"/>
        <v>0.8218812963964989</v>
      </c>
      <c r="K12">
        <f t="shared" si="1"/>
        <v>0</v>
      </c>
      <c r="W12">
        <f t="shared" si="10"/>
        <v>0.932781355932843</v>
      </c>
      <c r="X12">
        <f>IF(W12&gt;0,W12/My,0)</f>
        <v>0.8794346961926611</v>
      </c>
      <c r="Y12">
        <f>IF(W12&lt;0,-W12/My,0)</f>
        <v>0</v>
      </c>
    </row>
    <row r="13" spans="1:25" ht="12.75">
      <c r="A13">
        <f t="shared" si="11"/>
        <v>15</v>
      </c>
      <c r="B13">
        <f t="shared" si="2"/>
        <v>0.2617993877991494</v>
      </c>
      <c r="C13">
        <f t="shared" si="3"/>
        <v>0.7071067811865476</v>
      </c>
      <c r="D13">
        <f t="shared" si="4"/>
        <v>0.9659258262890683</v>
      </c>
      <c r="E13">
        <f t="shared" si="5"/>
        <v>0.25881904510252074</v>
      </c>
      <c r="F13">
        <f t="shared" si="6"/>
        <v>0.8660254037844387</v>
      </c>
      <c r="G13">
        <f t="shared" si="7"/>
        <v>0.49999999999999994</v>
      </c>
      <c r="H13">
        <f t="shared" si="8"/>
        <v>0.7071067811865476</v>
      </c>
      <c r="I13">
        <f t="shared" si="9"/>
        <v>1.6684332937328283</v>
      </c>
      <c r="J13">
        <f t="shared" si="0"/>
        <v>0.8663711439431426</v>
      </c>
      <c r="K13">
        <f t="shared" si="1"/>
        <v>0</v>
      </c>
      <c r="W13">
        <f t="shared" si="10"/>
        <v>0.9659258262890683</v>
      </c>
      <c r="X13">
        <f>IF(W13&gt;0,W13/My,0)</f>
        <v>0.910683602522959</v>
      </c>
      <c r="Y13">
        <f>IF(W13&lt;0,-W13/My,0)</f>
        <v>0</v>
      </c>
    </row>
    <row r="14" spans="1:25" ht="12.75">
      <c r="A14">
        <f t="shared" si="11"/>
        <v>20</v>
      </c>
      <c r="B14">
        <f t="shared" si="2"/>
        <v>0.3490658503988659</v>
      </c>
      <c r="C14">
        <f t="shared" si="3"/>
        <v>0.7071067811865476</v>
      </c>
      <c r="D14">
        <f t="shared" si="4"/>
        <v>0.9396926207859084</v>
      </c>
      <c r="E14">
        <f t="shared" si="5"/>
        <v>0.3420201433256687</v>
      </c>
      <c r="F14">
        <f t="shared" si="6"/>
        <v>0.766044443118978</v>
      </c>
      <c r="G14">
        <f t="shared" si="7"/>
        <v>0.6427876096865393</v>
      </c>
      <c r="H14">
        <f t="shared" si="8"/>
        <v>0.5000000000000001</v>
      </c>
      <c r="I14">
        <f t="shared" si="9"/>
        <v>1.7438678764718607</v>
      </c>
      <c r="J14">
        <f t="shared" si="0"/>
        <v>0.9055422309659088</v>
      </c>
      <c r="K14">
        <f t="shared" si="1"/>
        <v>0</v>
      </c>
      <c r="W14">
        <f t="shared" si="10"/>
        <v>0.9944097726490623</v>
      </c>
      <c r="X14">
        <f>IF(W14&gt;0,W14/My,0)</f>
        <v>0.9375385246910998</v>
      </c>
      <c r="Y14">
        <f>IF(W14&lt;0,-W14/My,0)</f>
        <v>0</v>
      </c>
    </row>
    <row r="15" spans="1:25" ht="12.75">
      <c r="A15">
        <f t="shared" si="11"/>
        <v>25</v>
      </c>
      <c r="B15">
        <f t="shared" si="2"/>
        <v>0.4363323129985824</v>
      </c>
      <c r="C15">
        <f t="shared" si="3"/>
        <v>0.7071067811865476</v>
      </c>
      <c r="D15">
        <f t="shared" si="4"/>
        <v>0.9063077870366499</v>
      </c>
      <c r="E15">
        <f t="shared" si="5"/>
        <v>0.42261826174069944</v>
      </c>
      <c r="F15">
        <f t="shared" si="6"/>
        <v>0.6427876096865394</v>
      </c>
      <c r="G15">
        <f t="shared" si="7"/>
        <v>0.766044443118978</v>
      </c>
      <c r="H15">
        <f t="shared" si="8"/>
        <v>0.25881904510252074</v>
      </c>
      <c r="I15">
        <f t="shared" si="9"/>
        <v>1.8076499162367226</v>
      </c>
      <c r="J15">
        <f t="shared" si="0"/>
        <v>0.9386624755460671</v>
      </c>
      <c r="K15">
        <f t="shared" si="1"/>
        <v>0</v>
      </c>
      <c r="W15">
        <f t="shared" si="10"/>
        <v>1.0180164149819484</v>
      </c>
      <c r="X15">
        <f>IF(W15&gt;0,W15/My,0)</f>
        <v>0.9597950805239387</v>
      </c>
      <c r="Y15">
        <f>IF(W15&lt;0,-W15/My,0)</f>
        <v>0</v>
      </c>
    </row>
    <row r="16" spans="1:25" ht="12.75">
      <c r="A16">
        <f t="shared" si="11"/>
        <v>30</v>
      </c>
      <c r="B16">
        <f t="shared" si="2"/>
        <v>0.5235987755982988</v>
      </c>
      <c r="C16">
        <f t="shared" si="3"/>
        <v>0.7071067811865476</v>
      </c>
      <c r="D16">
        <f t="shared" si="4"/>
        <v>0.8660254037844387</v>
      </c>
      <c r="E16">
        <f t="shared" si="5"/>
        <v>0.49999999999999994</v>
      </c>
      <c r="F16">
        <f t="shared" si="6"/>
        <v>0.5000000000000001</v>
      </c>
      <c r="G16">
        <f t="shared" si="7"/>
        <v>0.8660254037844386</v>
      </c>
      <c r="H16">
        <f t="shared" si="8"/>
        <v>6.1257422745431E-17</v>
      </c>
      <c r="I16">
        <f t="shared" si="9"/>
        <v>1.8585725845325665</v>
      </c>
      <c r="J16">
        <f t="shared" si="0"/>
        <v>0.9651052051114796</v>
      </c>
      <c r="K16">
        <f t="shared" si="1"/>
        <v>0</v>
      </c>
      <c r="W16">
        <f t="shared" si="10"/>
        <v>1.0365660924854931</v>
      </c>
      <c r="X16">
        <f>IF(W16&gt;0,W16/My,0)</f>
        <v>0.9772838841927122</v>
      </c>
      <c r="Y16">
        <f>IF(W16&lt;0,-W16/My,0)</f>
        <v>0</v>
      </c>
    </row>
    <row r="17" spans="1:25" ht="12.75">
      <c r="A17">
        <f t="shared" si="11"/>
        <v>35</v>
      </c>
      <c r="B17">
        <f t="shared" si="2"/>
        <v>0.6108652381980153</v>
      </c>
      <c r="C17">
        <f t="shared" si="3"/>
        <v>0.7071067811865476</v>
      </c>
      <c r="D17">
        <f t="shared" si="4"/>
        <v>0.8191520442889918</v>
      </c>
      <c r="E17">
        <f t="shared" si="5"/>
        <v>0.573576436351046</v>
      </c>
      <c r="F17">
        <f t="shared" si="6"/>
        <v>0.3420201433256688</v>
      </c>
      <c r="G17">
        <f t="shared" si="7"/>
        <v>0.9396926207859083</v>
      </c>
      <c r="H17">
        <f t="shared" si="8"/>
        <v>-0.25881904510252063</v>
      </c>
      <c r="I17">
        <f t="shared" si="9"/>
        <v>1.8956631515637519</v>
      </c>
      <c r="J17">
        <f t="shared" si="0"/>
        <v>0.9843653080529722</v>
      </c>
      <c r="K17">
        <f t="shared" si="1"/>
        <v>0</v>
      </c>
      <c r="W17">
        <f t="shared" si="10"/>
        <v>1.0499176309132927</v>
      </c>
      <c r="X17">
        <f>IF(W17&gt;0,W17/My,0)</f>
        <v>0.9898718353414719</v>
      </c>
      <c r="Y17">
        <f>IF(W17&lt;0,-W17/My,0)</f>
        <v>0</v>
      </c>
    </row>
    <row r="18" spans="1:25" ht="12.75">
      <c r="A18">
        <f t="shared" si="11"/>
        <v>40</v>
      </c>
      <c r="B18">
        <f t="shared" si="2"/>
        <v>0.6981317007977318</v>
      </c>
      <c r="C18">
        <f t="shared" si="3"/>
        <v>0.7071067811865476</v>
      </c>
      <c r="D18">
        <f t="shared" si="4"/>
        <v>0.766044443118978</v>
      </c>
      <c r="E18">
        <f t="shared" si="5"/>
        <v>0.6427876096865393</v>
      </c>
      <c r="F18">
        <f t="shared" si="6"/>
        <v>0.17364817766693041</v>
      </c>
      <c r="G18">
        <f t="shared" si="7"/>
        <v>0.984807753012208</v>
      </c>
      <c r="H18">
        <f t="shared" si="8"/>
        <v>-0.4999999999999998</v>
      </c>
      <c r="I18">
        <f t="shared" si="9"/>
        <v>1.918208169618437</v>
      </c>
      <c r="J18">
        <f t="shared" si="0"/>
        <v>0.996072310757621</v>
      </c>
      <c r="K18">
        <f t="shared" si="1"/>
        <v>0</v>
      </c>
      <c r="W18">
        <f t="shared" si="10"/>
        <v>1.0579694169960323</v>
      </c>
      <c r="X18">
        <f>IF(W18&gt;0,W18/My,0)</f>
        <v>0.9974631320611634</v>
      </c>
      <c r="Y18">
        <f>IF(W18&lt;0,-W18/My,0)</f>
        <v>0</v>
      </c>
    </row>
    <row r="19" spans="1:25" ht="12.75">
      <c r="A19">
        <f t="shared" si="11"/>
        <v>45</v>
      </c>
      <c r="B19">
        <f t="shared" si="2"/>
        <v>0.7853981633974483</v>
      </c>
      <c r="C19">
        <f t="shared" si="3"/>
        <v>0.7071067811865476</v>
      </c>
      <c r="D19">
        <f t="shared" si="4"/>
        <v>0.7071067811865476</v>
      </c>
      <c r="E19">
        <f t="shared" si="5"/>
        <v>0.7071067811865475</v>
      </c>
      <c r="F19">
        <f t="shared" si="6"/>
        <v>6.1257422745431E-17</v>
      </c>
      <c r="G19">
        <f t="shared" si="7"/>
        <v>1</v>
      </c>
      <c r="H19">
        <f t="shared" si="8"/>
        <v>-0.7071067811865475</v>
      </c>
      <c r="I19">
        <f t="shared" si="9"/>
        <v>1.9257720036002524</v>
      </c>
      <c r="J19">
        <f t="shared" si="0"/>
        <v>1</v>
      </c>
      <c r="K19">
        <f t="shared" si="1"/>
        <v>0</v>
      </c>
      <c r="W19">
        <f t="shared" si="10"/>
        <v>1.0606601717798214</v>
      </c>
      <c r="X19">
        <f>IF(W19&gt;0,W19/My,0)</f>
        <v>1</v>
      </c>
      <c r="Y19">
        <f>IF(W19&lt;0,-W19/My,0)</f>
        <v>0</v>
      </c>
    </row>
    <row r="20" spans="1:25" ht="12.75">
      <c r="A20">
        <f t="shared" si="11"/>
        <v>50</v>
      </c>
      <c r="B20">
        <f t="shared" si="2"/>
        <v>0.8726646259971648</v>
      </c>
      <c r="C20">
        <f t="shared" si="3"/>
        <v>0.7071067811865476</v>
      </c>
      <c r="D20">
        <f t="shared" si="4"/>
        <v>0.6427876096865394</v>
      </c>
      <c r="E20">
        <f t="shared" si="5"/>
        <v>0.766044443118978</v>
      </c>
      <c r="F20">
        <f t="shared" si="6"/>
        <v>-0.1736481776669303</v>
      </c>
      <c r="G20">
        <f t="shared" si="7"/>
        <v>0.984807753012208</v>
      </c>
      <c r="H20">
        <f t="shared" si="8"/>
        <v>-0.8660254037844387</v>
      </c>
      <c r="I20">
        <f t="shared" si="9"/>
        <v>1.9182081696184365</v>
      </c>
      <c r="J20">
        <f t="shared" si="0"/>
        <v>0.9960723107576208</v>
      </c>
      <c r="K20">
        <f t="shared" si="1"/>
        <v>0</v>
      </c>
      <c r="W20">
        <f t="shared" si="10"/>
        <v>1.0579694169960325</v>
      </c>
      <c r="X20">
        <f>IF(W20&gt;0,W20/My,0)</f>
        <v>0.9974631320611637</v>
      </c>
      <c r="Y20">
        <f>IF(W20&lt;0,-W20/My,0)</f>
        <v>0</v>
      </c>
    </row>
    <row r="21" spans="1:25" ht="12.75">
      <c r="A21">
        <f t="shared" si="11"/>
        <v>55</v>
      </c>
      <c r="B21">
        <f t="shared" si="2"/>
        <v>0.9599310885968813</v>
      </c>
      <c r="C21">
        <f t="shared" si="3"/>
        <v>0.7071067811865476</v>
      </c>
      <c r="D21">
        <f t="shared" si="4"/>
        <v>0.5735764363510462</v>
      </c>
      <c r="E21">
        <f t="shared" si="5"/>
        <v>0.8191520442889918</v>
      </c>
      <c r="F21">
        <f t="shared" si="6"/>
        <v>-0.3420201433256687</v>
      </c>
      <c r="G21">
        <f t="shared" si="7"/>
        <v>0.9396926207859084</v>
      </c>
      <c r="H21">
        <f t="shared" si="8"/>
        <v>-0.9659258262890683</v>
      </c>
      <c r="I21">
        <f t="shared" si="9"/>
        <v>1.8956631515637519</v>
      </c>
      <c r="J21">
        <f t="shared" si="0"/>
        <v>0.9843653080529722</v>
      </c>
      <c r="K21">
        <f t="shared" si="1"/>
        <v>0</v>
      </c>
      <c r="W21">
        <f t="shared" si="10"/>
        <v>1.0499176309132927</v>
      </c>
      <c r="X21">
        <f>IF(W21&gt;0,W21/My,0)</f>
        <v>0.9898718353414719</v>
      </c>
      <c r="Y21">
        <f>IF(W21&lt;0,-W21/My,0)</f>
        <v>0</v>
      </c>
    </row>
    <row r="22" spans="1:25" ht="12.75">
      <c r="A22">
        <f t="shared" si="11"/>
        <v>60</v>
      </c>
      <c r="B22">
        <f t="shared" si="2"/>
        <v>1.0471975511965976</v>
      </c>
      <c r="C22">
        <f t="shared" si="3"/>
        <v>0.7071067811865476</v>
      </c>
      <c r="D22">
        <f t="shared" si="4"/>
        <v>0.5000000000000001</v>
      </c>
      <c r="E22">
        <f t="shared" si="5"/>
        <v>0.8660254037844386</v>
      </c>
      <c r="F22">
        <f t="shared" si="6"/>
        <v>-0.4999999999999998</v>
      </c>
      <c r="G22">
        <f t="shared" si="7"/>
        <v>0.8660254037844387</v>
      </c>
      <c r="H22">
        <f t="shared" si="8"/>
        <v>-1</v>
      </c>
      <c r="I22">
        <f t="shared" si="9"/>
        <v>1.858572584532567</v>
      </c>
      <c r="J22">
        <f t="shared" si="0"/>
        <v>0.9651052051114798</v>
      </c>
      <c r="K22">
        <f t="shared" si="1"/>
        <v>0</v>
      </c>
      <c r="W22">
        <f t="shared" si="10"/>
        <v>1.0365660924854931</v>
      </c>
      <c r="X22">
        <f>IF(W22&gt;0,W22/My,0)</f>
        <v>0.9772838841927122</v>
      </c>
      <c r="Y22">
        <f>IF(W22&lt;0,-W22/My,0)</f>
        <v>0</v>
      </c>
    </row>
    <row r="23" spans="1:25" ht="12.75">
      <c r="A23">
        <f t="shared" si="11"/>
        <v>65</v>
      </c>
      <c r="B23">
        <f t="shared" si="2"/>
        <v>1.1344640137963142</v>
      </c>
      <c r="C23">
        <f t="shared" si="3"/>
        <v>0.7071067811865476</v>
      </c>
      <c r="D23">
        <f t="shared" si="4"/>
        <v>0.42261826174069944</v>
      </c>
      <c r="E23">
        <f t="shared" si="5"/>
        <v>0.9063077870366499</v>
      </c>
      <c r="F23">
        <f t="shared" si="6"/>
        <v>-0.6427876096865394</v>
      </c>
      <c r="G23">
        <f t="shared" si="7"/>
        <v>0.766044443118978</v>
      </c>
      <c r="H23">
        <f t="shared" si="8"/>
        <v>-0.9659258262890683</v>
      </c>
      <c r="I23">
        <f t="shared" si="9"/>
        <v>1.8076499162367226</v>
      </c>
      <c r="J23">
        <f t="shared" si="0"/>
        <v>0.9386624755460671</v>
      </c>
      <c r="K23">
        <f t="shared" si="1"/>
        <v>0</v>
      </c>
      <c r="W23">
        <f t="shared" si="10"/>
        <v>1.0180164149819484</v>
      </c>
      <c r="X23">
        <f>IF(W23&gt;0,W23/My,0)</f>
        <v>0.9597950805239387</v>
      </c>
      <c r="Y23">
        <f>IF(W23&lt;0,-W23/My,0)</f>
        <v>0</v>
      </c>
    </row>
    <row r="24" spans="1:25" ht="12.75">
      <c r="A24">
        <f t="shared" si="11"/>
        <v>70</v>
      </c>
      <c r="B24">
        <f t="shared" si="2"/>
        <v>1.2217304763960306</v>
      </c>
      <c r="C24">
        <f t="shared" si="3"/>
        <v>0.7071067811865476</v>
      </c>
      <c r="D24">
        <f t="shared" si="4"/>
        <v>0.3420201433256688</v>
      </c>
      <c r="E24">
        <f t="shared" si="5"/>
        <v>0.9396926207859083</v>
      </c>
      <c r="F24">
        <f t="shared" si="6"/>
        <v>-0.7660444431189779</v>
      </c>
      <c r="G24">
        <f t="shared" si="7"/>
        <v>0.6427876096865395</v>
      </c>
      <c r="H24">
        <f t="shared" si="8"/>
        <v>-0.8660254037844388</v>
      </c>
      <c r="I24">
        <f t="shared" si="9"/>
        <v>1.7438678764718607</v>
      </c>
      <c r="J24">
        <f t="shared" si="0"/>
        <v>0.9055422309659088</v>
      </c>
      <c r="K24">
        <f t="shared" si="1"/>
        <v>0</v>
      </c>
      <c r="W24">
        <f t="shared" si="10"/>
        <v>0.9944097726490624</v>
      </c>
      <c r="X24">
        <f>IF(W24&gt;0,W24/My,0)</f>
        <v>0.9375385246910999</v>
      </c>
      <c r="Y24">
        <f>IF(W24&lt;0,-W24/My,0)</f>
        <v>0</v>
      </c>
    </row>
    <row r="25" spans="1:25" ht="12.75">
      <c r="A25">
        <f t="shared" si="11"/>
        <v>75</v>
      </c>
      <c r="B25">
        <f t="shared" si="2"/>
        <v>1.3089969389957472</v>
      </c>
      <c r="C25">
        <f t="shared" si="3"/>
        <v>0.7071067811865476</v>
      </c>
      <c r="D25">
        <f t="shared" si="4"/>
        <v>0.25881904510252074</v>
      </c>
      <c r="E25">
        <f t="shared" si="5"/>
        <v>0.9659258262890683</v>
      </c>
      <c r="F25">
        <f t="shared" si="6"/>
        <v>-0.8660254037844387</v>
      </c>
      <c r="G25">
        <f t="shared" si="7"/>
        <v>0.49999999999999994</v>
      </c>
      <c r="H25">
        <f t="shared" si="8"/>
        <v>-0.7071067811865477</v>
      </c>
      <c r="I25">
        <f t="shared" si="9"/>
        <v>1.6684332937328283</v>
      </c>
      <c r="J25">
        <f t="shared" si="0"/>
        <v>0.8663711439431426</v>
      </c>
      <c r="K25">
        <f t="shared" si="1"/>
        <v>0</v>
      </c>
      <c r="W25">
        <f t="shared" si="10"/>
        <v>0.9659258262890683</v>
      </c>
      <c r="X25">
        <f>IF(W25&gt;0,W25/My,0)</f>
        <v>0.910683602522959</v>
      </c>
      <c r="Y25">
        <f>IF(W25&lt;0,-W25/My,0)</f>
        <v>0</v>
      </c>
    </row>
    <row r="26" spans="1:25" ht="12.75">
      <c r="A26">
        <f t="shared" si="11"/>
        <v>80</v>
      </c>
      <c r="B26">
        <f t="shared" si="2"/>
        <v>1.3962634015954636</v>
      </c>
      <c r="C26">
        <f t="shared" si="3"/>
        <v>0.7071067811865476</v>
      </c>
      <c r="D26">
        <f t="shared" si="4"/>
        <v>0.17364817766693041</v>
      </c>
      <c r="E26">
        <f t="shared" si="5"/>
        <v>0.984807753012208</v>
      </c>
      <c r="F26">
        <f t="shared" si="6"/>
        <v>-0.9396926207859083</v>
      </c>
      <c r="G26">
        <f t="shared" si="7"/>
        <v>0.3420201433256689</v>
      </c>
      <c r="H26">
        <f t="shared" si="8"/>
        <v>-0.5000000000000004</v>
      </c>
      <c r="I26">
        <f t="shared" si="9"/>
        <v>1.5827559908830586</v>
      </c>
      <c r="J26">
        <f t="shared" si="0"/>
        <v>0.821881296396499</v>
      </c>
      <c r="K26">
        <f t="shared" si="1"/>
        <v>0</v>
      </c>
      <c r="W26">
        <f t="shared" si="10"/>
        <v>0.9327813559328431</v>
      </c>
      <c r="X26">
        <f>IF(W26&gt;0,W26/My,0)</f>
        <v>0.8794346961926611</v>
      </c>
      <c r="Y26">
        <f>IF(W26&lt;0,-W26/My,0)</f>
        <v>0</v>
      </c>
    </row>
    <row r="27" spans="1:25" ht="12.75">
      <c r="A27">
        <f t="shared" si="11"/>
        <v>85</v>
      </c>
      <c r="B27">
        <f t="shared" si="2"/>
        <v>1.48352986419518</v>
      </c>
      <c r="C27">
        <f t="shared" si="3"/>
        <v>0.7071067811865476</v>
      </c>
      <c r="D27">
        <f t="shared" si="4"/>
        <v>0.08715574274765836</v>
      </c>
      <c r="E27">
        <f t="shared" si="5"/>
        <v>0.9961946980917455</v>
      </c>
      <c r="F27">
        <f t="shared" si="6"/>
        <v>-0.984807753012208</v>
      </c>
      <c r="G27">
        <f t="shared" si="7"/>
        <v>0.1736481776669307</v>
      </c>
      <c r="H27">
        <f t="shared" si="8"/>
        <v>-0.2588190451025215</v>
      </c>
      <c r="I27">
        <f t="shared" si="9"/>
        <v>1.4884126626177434</v>
      </c>
      <c r="J27">
        <f t="shared" si="0"/>
        <v>0.772891422159601</v>
      </c>
      <c r="K27">
        <f t="shared" si="1"/>
        <v>0</v>
      </c>
      <c r="W27">
        <f t="shared" si="10"/>
        <v>0.8952286110129757</v>
      </c>
      <c r="X27">
        <f>IF(W27&gt;0,W27/My,0)</f>
        <v>0.8440296287459853</v>
      </c>
      <c r="Y27">
        <f>IF(W27&lt;0,-W27/My,0)</f>
        <v>0</v>
      </c>
    </row>
    <row r="28" spans="1:25" ht="12.75">
      <c r="A28">
        <f t="shared" si="11"/>
        <v>90</v>
      </c>
      <c r="B28">
        <f t="shared" si="2"/>
        <v>1.5707963267948966</v>
      </c>
      <c r="C28">
        <f t="shared" si="3"/>
        <v>0.7071067811865476</v>
      </c>
      <c r="D28">
        <f t="shared" si="4"/>
        <v>6.1257422745431E-17</v>
      </c>
      <c r="E28">
        <f t="shared" si="5"/>
        <v>1</v>
      </c>
      <c r="F28">
        <f t="shared" si="6"/>
        <v>-1</v>
      </c>
      <c r="G28">
        <f t="shared" si="7"/>
        <v>1.22514845490862E-16</v>
      </c>
      <c r="H28">
        <f t="shared" si="8"/>
        <v>-1.83772268236293E-16</v>
      </c>
      <c r="I28">
        <f t="shared" si="9"/>
        <v>1.3871067811865476</v>
      </c>
      <c r="J28">
        <f t="shared" si="0"/>
        <v>0.7202860871345808</v>
      </c>
      <c r="K28">
        <f t="shared" si="1"/>
        <v>0</v>
      </c>
      <c r="W28">
        <f t="shared" si="10"/>
        <v>0.8535533905932738</v>
      </c>
      <c r="X28">
        <f>IF(W28&gt;0,W28/My,0)</f>
        <v>0.804737854124365</v>
      </c>
      <c r="Y28">
        <f>IF(W28&lt;0,-W28/My,0)</f>
        <v>0</v>
      </c>
    </row>
    <row r="29" spans="1:25" ht="12.75">
      <c r="A29">
        <f t="shared" si="11"/>
        <v>95</v>
      </c>
      <c r="B29">
        <f t="shared" si="2"/>
        <v>1.6580627893946132</v>
      </c>
      <c r="C29">
        <f t="shared" si="3"/>
        <v>0.7071067811865476</v>
      </c>
      <c r="D29">
        <f t="shared" si="4"/>
        <v>-0.08715574274765824</v>
      </c>
      <c r="E29">
        <f t="shared" si="5"/>
        <v>0.9961946980917455</v>
      </c>
      <c r="F29">
        <f t="shared" si="6"/>
        <v>-0.984807753012208</v>
      </c>
      <c r="G29">
        <f t="shared" si="7"/>
        <v>-0.17364817766693047</v>
      </c>
      <c r="H29">
        <f t="shared" si="8"/>
        <v>0.25881904510252113</v>
      </c>
      <c r="I29">
        <f t="shared" si="9"/>
        <v>1.2806256891601258</v>
      </c>
      <c r="J29">
        <f t="shared" si="0"/>
        <v>0.6649934087555441</v>
      </c>
      <c r="K29">
        <f t="shared" si="1"/>
        <v>0</v>
      </c>
      <c r="W29">
        <f t="shared" si="10"/>
        <v>0.8080728682653174</v>
      </c>
      <c r="X29">
        <f>IF(W29&gt;0,W29/My,0)</f>
        <v>0.7618584064576928</v>
      </c>
      <c r="Y29">
        <f>IF(W29&lt;0,-W29/My,0)</f>
        <v>0</v>
      </c>
    </row>
    <row r="30" spans="1:25" ht="12.75">
      <c r="A30">
        <f t="shared" si="11"/>
        <v>100</v>
      </c>
      <c r="B30">
        <f t="shared" si="2"/>
        <v>1.7453292519943295</v>
      </c>
      <c r="C30">
        <f t="shared" si="3"/>
        <v>0.7071067811865476</v>
      </c>
      <c r="D30">
        <f t="shared" si="4"/>
        <v>-0.1736481776669303</v>
      </c>
      <c r="E30">
        <f t="shared" si="5"/>
        <v>0.984807753012208</v>
      </c>
      <c r="F30">
        <f t="shared" si="6"/>
        <v>-0.9396926207859084</v>
      </c>
      <c r="G30">
        <f t="shared" si="7"/>
        <v>-0.34202014332566866</v>
      </c>
      <c r="H30">
        <f t="shared" si="8"/>
        <v>0.5000000000000001</v>
      </c>
      <c r="I30">
        <f t="shared" si="9"/>
        <v>1.1707961155866395</v>
      </c>
      <c r="J30">
        <f t="shared" si="0"/>
        <v>0.6079619567621832</v>
      </c>
      <c r="K30">
        <f t="shared" si="1"/>
        <v>0</v>
      </c>
      <c r="W30">
        <f t="shared" si="10"/>
        <v>0.7591331782659126</v>
      </c>
      <c r="X30">
        <f>IF(W30&gt;0,W30/My,0)</f>
        <v>0.7157176242340306</v>
      </c>
      <c r="Y30">
        <f>IF(W30&lt;0,-W30/My,0)</f>
        <v>0</v>
      </c>
    </row>
    <row r="31" spans="1:25" ht="12.75">
      <c r="A31">
        <f t="shared" si="11"/>
        <v>105</v>
      </c>
      <c r="B31">
        <f t="shared" si="2"/>
        <v>1.8325957145940461</v>
      </c>
      <c r="C31">
        <f t="shared" si="3"/>
        <v>0.7071067811865476</v>
      </c>
      <c r="D31">
        <f t="shared" si="4"/>
        <v>-0.25881904510252085</v>
      </c>
      <c r="E31">
        <f t="shared" si="5"/>
        <v>0.9659258262890683</v>
      </c>
      <c r="F31">
        <f t="shared" si="6"/>
        <v>-0.8660254037844386</v>
      </c>
      <c r="G31">
        <f t="shared" si="7"/>
        <v>-0.5000000000000001</v>
      </c>
      <c r="H31">
        <f t="shared" si="8"/>
        <v>0.707106781186548</v>
      </c>
      <c r="I31">
        <f t="shared" si="9"/>
        <v>1.0594393923933998</v>
      </c>
      <c r="J31">
        <f t="shared" si="0"/>
        <v>0.5501374983189942</v>
      </c>
      <c r="K31">
        <f t="shared" si="1"/>
        <v>0</v>
      </c>
      <c r="W31">
        <f t="shared" si="10"/>
        <v>0.7071067811865475</v>
      </c>
      <c r="X31">
        <f>IF(W31&gt;0,W31/My,0)</f>
        <v>0.6666666666666665</v>
      </c>
      <c r="Y31">
        <f>IF(W31&lt;0,-W31/My,0)</f>
        <v>0</v>
      </c>
    </row>
    <row r="32" spans="1:25" ht="12.75">
      <c r="A32">
        <f t="shared" si="11"/>
        <v>110</v>
      </c>
      <c r="B32">
        <f t="shared" si="2"/>
        <v>1.9198621771937625</v>
      </c>
      <c r="C32">
        <f t="shared" si="3"/>
        <v>0.7071067811865476</v>
      </c>
      <c r="D32">
        <f t="shared" si="4"/>
        <v>-0.3420201433256687</v>
      </c>
      <c r="E32">
        <f t="shared" si="5"/>
        <v>0.9396926207859084</v>
      </c>
      <c r="F32">
        <f t="shared" si="6"/>
        <v>-0.766044443118978</v>
      </c>
      <c r="G32">
        <f t="shared" si="7"/>
        <v>-0.6427876096865393</v>
      </c>
      <c r="H32">
        <f t="shared" si="8"/>
        <v>0.8660254037844388</v>
      </c>
      <c r="I32">
        <f t="shared" si="9"/>
        <v>0.9483276501700701</v>
      </c>
      <c r="J32">
        <f t="shared" si="0"/>
        <v>0.492440251700181</v>
      </c>
      <c r="K32">
        <f t="shared" si="1"/>
        <v>0</v>
      </c>
      <c r="W32">
        <f t="shared" si="10"/>
        <v>0.6523896293233936</v>
      </c>
      <c r="X32">
        <f>IF(W32&gt;0,W32/My,0)</f>
        <v>0.6150788411604663</v>
      </c>
      <c r="Y32">
        <f>IF(W32&lt;0,-W32/My,0)</f>
        <v>0</v>
      </c>
    </row>
    <row r="33" spans="1:25" ht="12.75">
      <c r="A33">
        <f t="shared" si="11"/>
        <v>115</v>
      </c>
      <c r="B33">
        <f t="shared" si="2"/>
        <v>2.007128639793479</v>
      </c>
      <c r="C33">
        <f t="shared" si="3"/>
        <v>0.7071067811865476</v>
      </c>
      <c r="D33">
        <f t="shared" si="4"/>
        <v>-0.42261826174069933</v>
      </c>
      <c r="E33">
        <f t="shared" si="5"/>
        <v>0.90630778703665</v>
      </c>
      <c r="F33">
        <f t="shared" si="6"/>
        <v>-0.6427876096865395</v>
      </c>
      <c r="G33">
        <f t="shared" si="7"/>
        <v>-0.7660444431189779</v>
      </c>
      <c r="H33">
        <f t="shared" si="8"/>
        <v>0.9659258262890683</v>
      </c>
      <c r="I33">
        <f t="shared" si="9"/>
        <v>0.8391422365062167</v>
      </c>
      <c r="J33">
        <f t="shared" si="0"/>
        <v>0.43574329408540097</v>
      </c>
      <c r="K33">
        <f t="shared" si="1"/>
        <v>0</v>
      </c>
      <c r="W33">
        <f t="shared" si="10"/>
        <v>0.5953981532412491</v>
      </c>
      <c r="X33">
        <f>IF(W33&gt;0,W33/My,0)</f>
        <v>0.5613467622171125</v>
      </c>
      <c r="Y33">
        <f>IF(W33&lt;0,-W33/My,0)</f>
        <v>0</v>
      </c>
    </row>
    <row r="34" spans="1:25" ht="12.75">
      <c r="A34">
        <f t="shared" si="11"/>
        <v>120</v>
      </c>
      <c r="B34">
        <f t="shared" si="2"/>
        <v>2.0943951023931953</v>
      </c>
      <c r="C34">
        <f t="shared" si="3"/>
        <v>0.7071067811865476</v>
      </c>
      <c r="D34">
        <f t="shared" si="4"/>
        <v>-0.4999999999999998</v>
      </c>
      <c r="E34">
        <f t="shared" si="5"/>
        <v>0.8660254037844387</v>
      </c>
      <c r="F34">
        <f t="shared" si="6"/>
        <v>-0.5000000000000004</v>
      </c>
      <c r="G34">
        <f t="shared" si="7"/>
        <v>-0.8660254037844384</v>
      </c>
      <c r="H34">
        <f t="shared" si="8"/>
        <v>1</v>
      </c>
      <c r="I34">
        <f t="shared" si="9"/>
        <v>0.7334355269873654</v>
      </c>
      <c r="J34">
        <f t="shared" si="0"/>
        <v>0.38085273106899437</v>
      </c>
      <c r="K34">
        <f t="shared" si="1"/>
        <v>0</v>
      </c>
      <c r="W34">
        <f t="shared" si="10"/>
        <v>0.5365660924854933</v>
      </c>
      <c r="X34">
        <f>IF(W34&gt;0,W34/My,0)</f>
        <v>0.5058793634016806</v>
      </c>
      <c r="Y34">
        <f>IF(W34&lt;0,-W34/My,0)</f>
        <v>0</v>
      </c>
    </row>
    <row r="35" spans="1:25" ht="12.75">
      <c r="A35">
        <f t="shared" si="11"/>
        <v>125</v>
      </c>
      <c r="B35">
        <f t="shared" si="2"/>
        <v>2.1816615649929116</v>
      </c>
      <c r="C35">
        <f t="shared" si="3"/>
        <v>0.7071067811865476</v>
      </c>
      <c r="D35">
        <f t="shared" si="4"/>
        <v>-0.5735764363510458</v>
      </c>
      <c r="E35">
        <f t="shared" si="5"/>
        <v>0.819152044288992</v>
      </c>
      <c r="F35">
        <f t="shared" si="6"/>
        <v>-0.3420201433256694</v>
      </c>
      <c r="G35">
        <f t="shared" si="7"/>
        <v>-0.9396926207859082</v>
      </c>
      <c r="H35">
        <f t="shared" si="8"/>
        <v>0.9659258262890684</v>
      </c>
      <c r="I35">
        <f t="shared" si="9"/>
        <v>0.6325971910423724</v>
      </c>
      <c r="J35">
        <f t="shared" si="0"/>
        <v>0.3284901794499686</v>
      </c>
      <c r="K35">
        <f t="shared" si="1"/>
        <v>0</v>
      </c>
      <c r="W35">
        <f t="shared" si="10"/>
        <v>0.4763411945622469</v>
      </c>
      <c r="X35">
        <f>IF(W35&gt;0,W35/My,0)</f>
        <v>0.4490987851112871</v>
      </c>
      <c r="Y35">
        <f>IF(W35&lt;0,-W35/My,0)</f>
        <v>0</v>
      </c>
    </row>
    <row r="36" spans="1:25" ht="12.75">
      <c r="A36">
        <f t="shared" si="11"/>
        <v>130</v>
      </c>
      <c r="B36">
        <f t="shared" si="2"/>
        <v>2.2689280275926285</v>
      </c>
      <c r="C36">
        <f t="shared" si="3"/>
        <v>0.7071067811865476</v>
      </c>
      <c r="D36">
        <f t="shared" si="4"/>
        <v>-0.6427876096865394</v>
      </c>
      <c r="E36">
        <f t="shared" si="5"/>
        <v>0.766044443118978</v>
      </c>
      <c r="F36">
        <f t="shared" si="6"/>
        <v>-0.17364817766693033</v>
      </c>
      <c r="G36">
        <f t="shared" si="7"/>
        <v>-0.984807753012208</v>
      </c>
      <c r="H36">
        <f t="shared" si="8"/>
        <v>0.8660254037844386</v>
      </c>
      <c r="I36">
        <f t="shared" si="9"/>
        <v>0.5378258353964683</v>
      </c>
      <c r="J36">
        <f t="shared" si="0"/>
        <v>0.27927804246348836</v>
      </c>
      <c r="K36">
        <f t="shared" si="1"/>
        <v>0</v>
      </c>
      <c r="W36">
        <f t="shared" si="10"/>
        <v>0.4151818073094931</v>
      </c>
      <c r="X36">
        <f>IF(W36&gt;0,W36/My,0)</f>
        <v>0.3914371618317721</v>
      </c>
      <c r="Y36">
        <f>IF(W36&lt;0,-W36/My,0)</f>
        <v>0</v>
      </c>
    </row>
    <row r="37" spans="1:25" ht="12.75">
      <c r="A37">
        <f t="shared" si="11"/>
        <v>135</v>
      </c>
      <c r="B37">
        <f t="shared" si="2"/>
        <v>2.356194490192345</v>
      </c>
      <c r="C37">
        <f t="shared" si="3"/>
        <v>0.7071067811865476</v>
      </c>
      <c r="D37">
        <f t="shared" si="4"/>
        <v>-0.7071067811865475</v>
      </c>
      <c r="E37">
        <f t="shared" si="5"/>
        <v>0.7071067811865476</v>
      </c>
      <c r="F37">
        <f t="shared" si="6"/>
        <v>-1.83772268236293E-16</v>
      </c>
      <c r="G37">
        <f t="shared" si="7"/>
        <v>-1</v>
      </c>
      <c r="H37">
        <f t="shared" si="8"/>
        <v>0.7071067811865477</v>
      </c>
      <c r="I37">
        <f t="shared" si="9"/>
        <v>0.4501067811865477</v>
      </c>
      <c r="J37">
        <f t="shared" si="0"/>
        <v>0.23372797005308416</v>
      </c>
      <c r="K37">
        <f t="shared" si="1"/>
        <v>0</v>
      </c>
      <c r="W37">
        <f t="shared" si="10"/>
        <v>0.35355339059327384</v>
      </c>
      <c r="X37">
        <f>IF(W37&gt;0,W37/My,0)</f>
        <v>0.33333333333333337</v>
      </c>
      <c r="Y37">
        <f>IF(W37&lt;0,-W37/My,0)</f>
        <v>0</v>
      </c>
    </row>
    <row r="38" spans="1:25" ht="12.75">
      <c r="A38">
        <f t="shared" si="11"/>
        <v>140</v>
      </c>
      <c r="B38">
        <f t="shared" si="2"/>
        <v>2.443460952792061</v>
      </c>
      <c r="C38">
        <f t="shared" si="3"/>
        <v>0.7071067811865476</v>
      </c>
      <c r="D38">
        <f t="shared" si="4"/>
        <v>-0.7660444431189779</v>
      </c>
      <c r="E38">
        <f t="shared" si="5"/>
        <v>0.6427876096865395</v>
      </c>
      <c r="F38">
        <f t="shared" si="6"/>
        <v>0.17364817766692997</v>
      </c>
      <c r="G38">
        <f t="shared" si="7"/>
        <v>-0.9848077530122081</v>
      </c>
      <c r="H38">
        <f t="shared" si="8"/>
        <v>0.5000000000000006</v>
      </c>
      <c r="I38">
        <f t="shared" si="9"/>
        <v>0.37019654192835194</v>
      </c>
      <c r="J38">
        <f t="shared" si="0"/>
        <v>0.19223279870943463</v>
      </c>
      <c r="K38">
        <f t="shared" si="1"/>
        <v>0</v>
      </c>
      <c r="W38">
        <f t="shared" si="10"/>
        <v>0.29192497387705457</v>
      </c>
      <c r="X38">
        <f>IF(W38&gt;0,W38/My,0)</f>
        <v>0.27522950483489467</v>
      </c>
      <c r="Y38">
        <f>IF(W38&lt;0,-W38/My,0)</f>
        <v>0</v>
      </c>
    </row>
    <row r="39" spans="1:25" ht="12.75">
      <c r="A39">
        <f t="shared" si="11"/>
        <v>145</v>
      </c>
      <c r="B39">
        <f t="shared" si="2"/>
        <v>2.530727415391778</v>
      </c>
      <c r="C39">
        <f t="shared" si="3"/>
        <v>0.7071067811865476</v>
      </c>
      <c r="D39">
        <f t="shared" si="4"/>
        <v>-0.8191520442889919</v>
      </c>
      <c r="E39">
        <f t="shared" si="5"/>
        <v>0.5735764363510459</v>
      </c>
      <c r="F39">
        <f t="shared" si="6"/>
        <v>0.342020143325669</v>
      </c>
      <c r="G39">
        <f t="shared" si="7"/>
        <v>-0.9396926207859083</v>
      </c>
      <c r="H39">
        <f t="shared" si="8"/>
        <v>0.25881904510252074</v>
      </c>
      <c r="I39">
        <f t="shared" si="9"/>
        <v>0.2986143642467658</v>
      </c>
      <c r="J39">
        <f t="shared" si="0"/>
        <v>0.15506215880618415</v>
      </c>
      <c r="K39">
        <f t="shared" si="1"/>
        <v>0</v>
      </c>
      <c r="W39">
        <f t="shared" si="10"/>
        <v>0.2307655866243008</v>
      </c>
      <c r="X39">
        <f>IF(W39&gt;0,W39/My,0)</f>
        <v>0.21756788155537962</v>
      </c>
      <c r="Y39">
        <f>IF(W39&lt;0,-W39/My,0)</f>
        <v>0</v>
      </c>
    </row>
    <row r="40" spans="1:25" ht="12.75">
      <c r="A40">
        <f t="shared" si="11"/>
        <v>150</v>
      </c>
      <c r="B40">
        <f t="shared" si="2"/>
        <v>2.6179938779914944</v>
      </c>
      <c r="C40">
        <f t="shared" si="3"/>
        <v>0.7071067811865476</v>
      </c>
      <c r="D40">
        <f t="shared" si="4"/>
        <v>-0.8660254037844387</v>
      </c>
      <c r="E40">
        <f t="shared" si="5"/>
        <v>0.49999999999999994</v>
      </c>
      <c r="F40">
        <f t="shared" si="6"/>
        <v>0.5000000000000001</v>
      </c>
      <c r="G40">
        <f t="shared" si="7"/>
        <v>-0.8660254037844386</v>
      </c>
      <c r="H40">
        <f t="shared" si="8"/>
        <v>3.06287113727155E-16</v>
      </c>
      <c r="I40">
        <f t="shared" si="9"/>
        <v>0.23564097784052848</v>
      </c>
      <c r="J40">
        <f t="shared" si="0"/>
        <v>0.12236182549128091</v>
      </c>
      <c r="K40">
        <f t="shared" si="1"/>
        <v>0</v>
      </c>
      <c r="W40">
        <f t="shared" si="10"/>
        <v>0.1705406887010544</v>
      </c>
      <c r="X40">
        <f>IF(W40&gt;0,W40/My,0)</f>
        <v>0.1607873032649861</v>
      </c>
      <c r="Y40">
        <f>IF(W40&lt;0,-W40/My,0)</f>
        <v>0</v>
      </c>
    </row>
    <row r="41" spans="1:25" ht="12.75">
      <c r="A41">
        <f t="shared" si="11"/>
        <v>155</v>
      </c>
      <c r="B41">
        <f t="shared" si="2"/>
        <v>2.705260340591211</v>
      </c>
      <c r="C41">
        <f t="shared" si="3"/>
        <v>0.7071067811865476</v>
      </c>
      <c r="D41">
        <f t="shared" si="4"/>
        <v>-0.9063077870366499</v>
      </c>
      <c r="E41">
        <f t="shared" si="5"/>
        <v>0.4226182617406995</v>
      </c>
      <c r="F41">
        <f t="shared" si="6"/>
        <v>0.6427876096865393</v>
      </c>
      <c r="G41">
        <f t="shared" si="7"/>
        <v>-0.7660444431189781</v>
      </c>
      <c r="H41">
        <f t="shared" si="8"/>
        <v>-0.2588190451025202</v>
      </c>
      <c r="I41">
        <f t="shared" si="9"/>
        <v>0.18132448210372384</v>
      </c>
      <c r="J41">
        <f t="shared" si="0"/>
        <v>0.09415677544628112</v>
      </c>
      <c r="K41">
        <f t="shared" si="1"/>
        <v>0</v>
      </c>
      <c r="W41">
        <f t="shared" si="10"/>
        <v>0.11170862794529857</v>
      </c>
      <c r="X41">
        <f>IF(W41&gt;0,W41/My,0)</f>
        <v>0.10531990444955423</v>
      </c>
      <c r="Y41">
        <f>IF(W41&lt;0,-W41/My,0)</f>
        <v>0</v>
      </c>
    </row>
    <row r="42" spans="1:25" ht="12.75">
      <c r="A42">
        <f t="shared" si="11"/>
        <v>160</v>
      </c>
      <c r="B42">
        <f t="shared" si="2"/>
        <v>2.792526803190927</v>
      </c>
      <c r="C42">
        <f t="shared" si="3"/>
        <v>0.7071067811865476</v>
      </c>
      <c r="D42">
        <f t="shared" si="4"/>
        <v>-0.9396926207859083</v>
      </c>
      <c r="E42">
        <f t="shared" si="5"/>
        <v>0.3420201433256689</v>
      </c>
      <c r="F42">
        <f t="shared" si="6"/>
        <v>0.7660444431189778</v>
      </c>
      <c r="G42">
        <f t="shared" si="7"/>
        <v>-0.6427876096865396</v>
      </c>
      <c r="H42">
        <f t="shared" si="8"/>
        <v>-0.4999999999999992</v>
      </c>
      <c r="I42">
        <f t="shared" si="9"/>
        <v>0.135493080824144</v>
      </c>
      <c r="J42">
        <f aca="true" t="shared" si="12" ref="J42:J73">IF(I42&gt;0,I42/Mx,0)</f>
        <v>0.07035779966207742</v>
      </c>
      <c r="K42">
        <f aca="true" t="shared" si="13" ref="K42:K73">IF(I42&lt;0,-I42/Mx,0)</f>
        <v>0</v>
      </c>
      <c r="W42">
        <f t="shared" si="10"/>
        <v>0.05471715186315407</v>
      </c>
      <c r="X42">
        <f>IF(W42&gt;0,W42/My,0)</f>
        <v>0.051587825506200495</v>
      </c>
      <c r="Y42">
        <f>IF(W42&lt;0,-W42/My,0)</f>
        <v>0</v>
      </c>
    </row>
    <row r="43" spans="1:25" ht="12.75">
      <c r="A43">
        <f t="shared" si="11"/>
        <v>165</v>
      </c>
      <c r="B43">
        <f t="shared" si="2"/>
        <v>2.8797932657906435</v>
      </c>
      <c r="C43">
        <f t="shared" si="3"/>
        <v>0.7071067811865476</v>
      </c>
      <c r="D43">
        <f t="shared" si="4"/>
        <v>-0.9659258262890682</v>
      </c>
      <c r="E43">
        <f t="shared" si="5"/>
        <v>0.258819045102521</v>
      </c>
      <c r="F43">
        <f t="shared" si="6"/>
        <v>0.8660254037844384</v>
      </c>
      <c r="G43">
        <f t="shared" si="7"/>
        <v>-0.5000000000000004</v>
      </c>
      <c r="H43">
        <f t="shared" si="8"/>
        <v>-0.7071067811865467</v>
      </c>
      <c r="I43">
        <f t="shared" si="9"/>
        <v>0.09777416997969537</v>
      </c>
      <c r="J43">
        <f t="shared" si="12"/>
        <v>0.05077141520226977</v>
      </c>
      <c r="K43">
        <f t="shared" si="13"/>
        <v>0</v>
      </c>
      <c r="W43">
        <f t="shared" si="10"/>
        <v>1.942890293094024E-16</v>
      </c>
      <c r="X43">
        <f>IF(W43&gt;0,W43/My,0)</f>
        <v>1.8317745351310706E-16</v>
      </c>
      <c r="Y43">
        <f>IF(W43&lt;0,-W43/My,0)</f>
        <v>0</v>
      </c>
    </row>
    <row r="44" spans="1:25" ht="12.75">
      <c r="A44">
        <f t="shared" si="11"/>
        <v>170</v>
      </c>
      <c r="B44">
        <f t="shared" si="2"/>
        <v>2.96705972839036</v>
      </c>
      <c r="C44">
        <f t="shared" si="3"/>
        <v>0.7071067811865476</v>
      </c>
      <c r="D44">
        <f t="shared" si="4"/>
        <v>-0.984807753012208</v>
      </c>
      <c r="E44">
        <f t="shared" si="5"/>
        <v>0.1736481776669307</v>
      </c>
      <c r="F44">
        <f t="shared" si="6"/>
        <v>0.9396926207859081</v>
      </c>
      <c r="G44">
        <f t="shared" si="7"/>
        <v>-0.34202014332566943</v>
      </c>
      <c r="H44">
        <f t="shared" si="8"/>
        <v>-0.8660254037844379</v>
      </c>
      <c r="I44">
        <f t="shared" si="9"/>
        <v>0.0676190931170619</v>
      </c>
      <c r="J44">
        <f t="shared" si="12"/>
        <v>0.03511271998484101</v>
      </c>
      <c r="K44">
        <f t="shared" si="13"/>
        <v>0</v>
      </c>
      <c r="W44">
        <f t="shared" si="10"/>
        <v>-0.05202639707936488</v>
      </c>
      <c r="X44">
        <f>IF(W44&gt;0,W44/My,0)</f>
        <v>0</v>
      </c>
      <c r="Y44">
        <f>IF(W44&lt;0,-W44/My,0)</f>
        <v>0.049050957567363856</v>
      </c>
    </row>
    <row r="45" spans="1:25" ht="12.75">
      <c r="A45">
        <f t="shared" si="11"/>
        <v>175</v>
      </c>
      <c r="B45">
        <f t="shared" si="2"/>
        <v>3.0543261909900767</v>
      </c>
      <c r="C45">
        <f t="shared" si="3"/>
        <v>0.7071067811865476</v>
      </c>
      <c r="D45">
        <f t="shared" si="4"/>
        <v>-0.9961946980917455</v>
      </c>
      <c r="E45">
        <f t="shared" si="5"/>
        <v>0.0871557427476582</v>
      </c>
      <c r="F45">
        <f t="shared" si="6"/>
        <v>0.984807753012208</v>
      </c>
      <c r="G45">
        <f t="shared" si="7"/>
        <v>-0.1736481776669304</v>
      </c>
      <c r="H45">
        <f t="shared" si="8"/>
        <v>-0.9659258262890683</v>
      </c>
      <c r="I45">
        <f t="shared" si="9"/>
        <v>0.04433270989216703</v>
      </c>
      <c r="J45">
        <f t="shared" si="12"/>
        <v>0.023020746905286053</v>
      </c>
      <c r="K45">
        <f t="shared" si="13"/>
        <v>0</v>
      </c>
      <c r="W45">
        <f t="shared" si="10"/>
        <v>-0.10096608707876989</v>
      </c>
      <c r="X45">
        <f>IF(W45&gt;0,W45/My,0)</f>
        <v>0</v>
      </c>
      <c r="Y45">
        <f>IF(W45&lt;0,-W45/My,0)</f>
        <v>0.09519173979102619</v>
      </c>
    </row>
    <row r="46" spans="1:25" ht="12.75">
      <c r="A46">
        <f t="shared" si="11"/>
        <v>180</v>
      </c>
      <c r="B46">
        <f t="shared" si="2"/>
        <v>3.141592653589793</v>
      </c>
      <c r="C46">
        <f t="shared" si="3"/>
        <v>0.7071067811865476</v>
      </c>
      <c r="D46">
        <f t="shared" si="4"/>
        <v>-1</v>
      </c>
      <c r="E46">
        <f t="shared" si="5"/>
        <v>1.22514845490862E-16</v>
      </c>
      <c r="F46">
        <f t="shared" si="6"/>
        <v>1</v>
      </c>
      <c r="G46">
        <f t="shared" si="7"/>
        <v>-2.45029690981724E-16</v>
      </c>
      <c r="H46">
        <f t="shared" si="8"/>
        <v>-1</v>
      </c>
      <c r="I46">
        <f t="shared" si="9"/>
        <v>0.027106781186547545</v>
      </c>
      <c r="J46">
        <f t="shared" si="12"/>
        <v>0.014075799801778774</v>
      </c>
      <c r="K46">
        <f t="shared" si="13"/>
        <v>0</v>
      </c>
      <c r="W46">
        <f t="shared" si="10"/>
        <v>-0.14644660940672616</v>
      </c>
      <c r="X46">
        <f>IF(W46&gt;0,W46/My,0)</f>
        <v>0</v>
      </c>
      <c r="Y46">
        <f>IF(W46&lt;0,-W46/My,0)</f>
        <v>0.13807118745769825</v>
      </c>
    </row>
    <row r="47" spans="1:25" ht="12.75">
      <c r="A47">
        <f t="shared" si="11"/>
        <v>185</v>
      </c>
      <c r="B47">
        <f t="shared" si="2"/>
        <v>3.2288591161895095</v>
      </c>
      <c r="C47">
        <f t="shared" si="3"/>
        <v>0.7071067811865476</v>
      </c>
      <c r="D47">
        <f t="shared" si="4"/>
        <v>-0.9961946980917455</v>
      </c>
      <c r="E47">
        <f t="shared" si="5"/>
        <v>-0.08715574274765794</v>
      </c>
      <c r="F47">
        <f t="shared" si="6"/>
        <v>0.9848077530122081</v>
      </c>
      <c r="G47">
        <f t="shared" si="7"/>
        <v>0.17364817766692991</v>
      </c>
      <c r="H47">
        <f t="shared" si="8"/>
        <v>-0.9659258262890684</v>
      </c>
      <c r="I47">
        <f t="shared" si="9"/>
        <v>0.015056063076154147</v>
      </c>
      <c r="J47">
        <f t="shared" si="12"/>
        <v>0.00781819605228795</v>
      </c>
      <c r="K47">
        <f t="shared" si="13"/>
        <v>0</v>
      </c>
      <c r="W47">
        <f t="shared" si="10"/>
        <v>-0.18812182982642794</v>
      </c>
      <c r="X47">
        <f>IF(W47&gt;0,W47/My,0)</f>
        <v>0</v>
      </c>
      <c r="Y47">
        <f>IF(W47&lt;0,-W47/My,0)</f>
        <v>0.17736296207931854</v>
      </c>
    </row>
    <row r="48" spans="1:25" ht="12.75">
      <c r="A48">
        <f t="shared" si="11"/>
        <v>190</v>
      </c>
      <c r="B48">
        <f t="shared" si="2"/>
        <v>3.3161255787892263</v>
      </c>
      <c r="C48">
        <f t="shared" si="3"/>
        <v>0.7071067811865476</v>
      </c>
      <c r="D48">
        <f t="shared" si="4"/>
        <v>-0.984807753012208</v>
      </c>
      <c r="E48">
        <f t="shared" si="5"/>
        <v>-0.17364817766693047</v>
      </c>
      <c r="F48">
        <f t="shared" si="6"/>
        <v>0.9396926207859083</v>
      </c>
      <c r="G48">
        <f t="shared" si="7"/>
        <v>0.34202014332566893</v>
      </c>
      <c r="H48">
        <f t="shared" si="8"/>
        <v>-0.8660254037844383</v>
      </c>
      <c r="I48">
        <f t="shared" si="9"/>
        <v>0.007255925159430257</v>
      </c>
      <c r="J48">
        <f t="shared" si="12"/>
        <v>0.0037678007291959918</v>
      </c>
      <c r="K48">
        <f t="shared" si="13"/>
        <v>0</v>
      </c>
      <c r="W48">
        <f t="shared" si="10"/>
        <v>-0.22567457474629546</v>
      </c>
      <c r="X48">
        <f>IF(W48&gt;0,W48/My,0)</f>
        <v>0</v>
      </c>
      <c r="Y48">
        <f>IF(W48&lt;0,-W48/My,0)</f>
        <v>0.21276802952599452</v>
      </c>
    </row>
    <row r="49" spans="1:25" ht="12.75">
      <c r="A49">
        <f t="shared" si="11"/>
        <v>195</v>
      </c>
      <c r="B49">
        <f t="shared" si="2"/>
        <v>3.4033920413889422</v>
      </c>
      <c r="C49">
        <f t="shared" si="3"/>
        <v>0.7071067811865476</v>
      </c>
      <c r="D49">
        <f t="shared" si="4"/>
        <v>-0.9659258262890684</v>
      </c>
      <c r="E49">
        <f t="shared" si="5"/>
        <v>-0.25881904510252035</v>
      </c>
      <c r="F49">
        <f t="shared" si="6"/>
        <v>0.866025403784439</v>
      </c>
      <c r="G49">
        <f t="shared" si="7"/>
        <v>0.4999999999999993</v>
      </c>
      <c r="H49">
        <f t="shared" si="8"/>
        <v>-0.7071067811865485</v>
      </c>
      <c r="I49">
        <f t="shared" si="9"/>
        <v>0.0027802686402669252</v>
      </c>
      <c r="J49">
        <f t="shared" si="12"/>
        <v>0.0014437164083127088</v>
      </c>
      <c r="K49">
        <f t="shared" si="13"/>
        <v>0</v>
      </c>
      <c r="W49">
        <f t="shared" si="10"/>
        <v>-0.25881904510252063</v>
      </c>
      <c r="X49">
        <f>IF(W49&gt;0,W49/My,0)</f>
        <v>0</v>
      </c>
      <c r="Y49">
        <f>IF(W49&lt;0,-W49/My,0)</f>
        <v>0.24401693585629228</v>
      </c>
    </row>
    <row r="50" spans="1:25" ht="12.75">
      <c r="A50">
        <f t="shared" si="11"/>
        <v>200</v>
      </c>
      <c r="B50">
        <f t="shared" si="2"/>
        <v>3.490658503988659</v>
      </c>
      <c r="C50">
        <f t="shared" si="3"/>
        <v>0.7071067811865476</v>
      </c>
      <c r="D50">
        <f t="shared" si="4"/>
        <v>-0.9396926207859084</v>
      </c>
      <c r="E50">
        <f t="shared" si="5"/>
        <v>-0.34202014332566866</v>
      </c>
      <c r="F50">
        <f t="shared" si="6"/>
        <v>0.7660444431189781</v>
      </c>
      <c r="G50">
        <f t="shared" si="7"/>
        <v>0.6427876096865391</v>
      </c>
      <c r="H50">
        <f t="shared" si="8"/>
        <v>-0.49999999999999983</v>
      </c>
      <c r="I50">
        <f t="shared" si="9"/>
        <v>0.0007385172801157025</v>
      </c>
      <c r="J50">
        <f t="shared" si="12"/>
        <v>0.0003834915445520218</v>
      </c>
      <c r="K50">
        <f t="shared" si="13"/>
        <v>0</v>
      </c>
      <c r="W50">
        <f t="shared" si="10"/>
        <v>-0.28730299146251476</v>
      </c>
      <c r="X50">
        <f>IF(W50&gt;0,W50/My,0)</f>
        <v>0</v>
      </c>
      <c r="Y50">
        <f>IF(W50&lt;0,-W50/My,0)</f>
        <v>0.27087185802443325</v>
      </c>
    </row>
    <row r="51" spans="1:25" ht="12.75">
      <c r="A51">
        <f t="shared" si="11"/>
        <v>205</v>
      </c>
      <c r="B51">
        <f t="shared" si="2"/>
        <v>3.5779249665883754</v>
      </c>
      <c r="C51">
        <f t="shared" si="3"/>
        <v>0.7071067811865476</v>
      </c>
      <c r="D51">
        <f t="shared" si="4"/>
        <v>-0.90630778703665</v>
      </c>
      <c r="E51">
        <f t="shared" si="5"/>
        <v>-0.4226182617406993</v>
      </c>
      <c r="F51">
        <f t="shared" si="6"/>
        <v>0.6427876096865396</v>
      </c>
      <c r="G51">
        <f t="shared" si="7"/>
        <v>0.7660444431189778</v>
      </c>
      <c r="H51">
        <f t="shared" si="8"/>
        <v>-0.2588190451025209</v>
      </c>
      <c r="I51">
        <f t="shared" si="9"/>
        <v>0.0003104898995273109</v>
      </c>
      <c r="J51">
        <f t="shared" si="12"/>
        <v>0.00016122879496993753</v>
      </c>
      <c r="K51">
        <f t="shared" si="13"/>
        <v>0</v>
      </c>
      <c r="W51">
        <f t="shared" si="10"/>
        <v>-0.3109096337954009</v>
      </c>
      <c r="X51">
        <f>IF(W51&gt;0,W51/My,0)</f>
        <v>0</v>
      </c>
      <c r="Y51">
        <f>IF(W51&lt;0,-W51/My,0)</f>
        <v>0.2931284138572722</v>
      </c>
    </row>
    <row r="52" spans="1:25" ht="12.75">
      <c r="A52">
        <f t="shared" si="11"/>
        <v>210</v>
      </c>
      <c r="B52">
        <f t="shared" si="2"/>
        <v>3.6651914291880923</v>
      </c>
      <c r="C52">
        <f t="shared" si="3"/>
        <v>0.7071067811865476</v>
      </c>
      <c r="D52">
        <f t="shared" si="4"/>
        <v>-0.8660254037844386</v>
      </c>
      <c r="E52">
        <f t="shared" si="5"/>
        <v>-0.5000000000000001</v>
      </c>
      <c r="F52">
        <f t="shared" si="6"/>
        <v>0.4999999999999997</v>
      </c>
      <c r="G52">
        <f t="shared" si="7"/>
        <v>0.8660254037844388</v>
      </c>
      <c r="H52">
        <f t="shared" si="8"/>
        <v>1.3475548801822335E-15</v>
      </c>
      <c r="I52">
        <f t="shared" si="9"/>
        <v>0.0007780353857299305</v>
      </c>
      <c r="J52">
        <f t="shared" si="12"/>
        <v>0.0004040122009642806</v>
      </c>
      <c r="K52">
        <f t="shared" si="13"/>
        <v>0</v>
      </c>
      <c r="W52">
        <f t="shared" si="10"/>
        <v>-0.32945931129894557</v>
      </c>
      <c r="X52">
        <f>IF(W52&gt;0,W52/My,0)</f>
        <v>0</v>
      </c>
      <c r="Y52">
        <f>IF(W52&lt;0,-W52/My,0)</f>
        <v>0.3106172175260455</v>
      </c>
    </row>
    <row r="53" spans="1:25" ht="12.75">
      <c r="A53">
        <f t="shared" si="11"/>
        <v>215</v>
      </c>
      <c r="B53">
        <f t="shared" si="2"/>
        <v>3.752457891787808</v>
      </c>
      <c r="C53">
        <f t="shared" si="3"/>
        <v>0.7071067811865476</v>
      </c>
      <c r="D53">
        <f t="shared" si="4"/>
        <v>-0.819152044288992</v>
      </c>
      <c r="E53">
        <f t="shared" si="5"/>
        <v>-0.5735764363510458</v>
      </c>
      <c r="F53">
        <f t="shared" si="6"/>
        <v>0.3420201433256695</v>
      </c>
      <c r="G53">
        <f t="shared" si="7"/>
        <v>0.9396926207859081</v>
      </c>
      <c r="H53">
        <f t="shared" si="8"/>
        <v>0.2588190451025201</v>
      </c>
      <c r="I53">
        <f t="shared" si="9"/>
        <v>0.0015524178933001842</v>
      </c>
      <c r="J53">
        <f t="shared" si="12"/>
        <v>0.0008061275635941957</v>
      </c>
      <c r="K53">
        <f t="shared" si="13"/>
        <v>0</v>
      </c>
      <c r="W53">
        <f t="shared" si="10"/>
        <v>-0.34281084972674514</v>
      </c>
      <c r="X53">
        <f>IF(W53&gt;0,W53/My,0)</f>
        <v>0</v>
      </c>
      <c r="Y53">
        <f>IF(W53&lt;0,-W53/My,0)</f>
        <v>0.3232051686748053</v>
      </c>
    </row>
    <row r="54" spans="1:25" ht="12.75">
      <c r="A54">
        <f t="shared" si="11"/>
        <v>220</v>
      </c>
      <c r="B54">
        <f t="shared" si="2"/>
        <v>3.839724354387525</v>
      </c>
      <c r="C54">
        <f t="shared" si="3"/>
        <v>0.7071067811865476</v>
      </c>
      <c r="D54">
        <f t="shared" si="4"/>
        <v>-0.766044443118978</v>
      </c>
      <c r="E54">
        <f t="shared" si="5"/>
        <v>-0.6427876096865393</v>
      </c>
      <c r="F54">
        <f t="shared" si="6"/>
        <v>0.17364817766693044</v>
      </c>
      <c r="G54">
        <f t="shared" si="7"/>
        <v>0.984807753012208</v>
      </c>
      <c r="H54">
        <f t="shared" si="8"/>
        <v>0.5000000000000007</v>
      </c>
      <c r="I54">
        <f t="shared" si="9"/>
        <v>0.0021965778029333083</v>
      </c>
      <c r="J54">
        <f t="shared" si="12"/>
        <v>0.0011406219421752843</v>
      </c>
      <c r="K54">
        <f t="shared" si="13"/>
        <v>0</v>
      </c>
      <c r="W54">
        <f t="shared" si="10"/>
        <v>-0.35086263580948485</v>
      </c>
      <c r="X54">
        <f>IF(W54&gt;0,W54/My,0)</f>
        <v>0</v>
      </c>
      <c r="Y54">
        <f>IF(W54&lt;0,-W54/My,0)</f>
        <v>0.3307964653944969</v>
      </c>
    </row>
    <row r="55" spans="1:25" ht="12.75">
      <c r="A55">
        <f t="shared" si="11"/>
        <v>225</v>
      </c>
      <c r="B55">
        <f t="shared" si="2"/>
        <v>3.9269908169872414</v>
      </c>
      <c r="C55">
        <f t="shared" si="3"/>
        <v>0.7071067811865476</v>
      </c>
      <c r="D55">
        <f t="shared" si="4"/>
        <v>-0.7071067811865477</v>
      </c>
      <c r="E55">
        <f t="shared" si="5"/>
        <v>-0.7071067811865475</v>
      </c>
      <c r="F55">
        <f t="shared" si="6"/>
        <v>3.06287113727155E-16</v>
      </c>
      <c r="G55">
        <f t="shared" si="7"/>
        <v>1</v>
      </c>
      <c r="H55">
        <f t="shared" si="8"/>
        <v>0.7071067811865466</v>
      </c>
      <c r="I55">
        <f t="shared" si="9"/>
        <v>0.0024415587728428</v>
      </c>
      <c r="J55">
        <f t="shared" si="12"/>
        <v>0.0012678337665509097</v>
      </c>
      <c r="K55">
        <f t="shared" si="13"/>
        <v>0</v>
      </c>
      <c r="W55">
        <f t="shared" si="10"/>
        <v>-0.3535533905932738</v>
      </c>
      <c r="X55">
        <f>IF(W55&gt;0,W55/My,0)</f>
        <v>0</v>
      </c>
      <c r="Y55">
        <f>IF(W55&lt;0,-W55/My,0)</f>
        <v>0.3333333333333333</v>
      </c>
    </row>
    <row r="56" spans="1:25" ht="12.75">
      <c r="A56">
        <f t="shared" si="11"/>
        <v>230</v>
      </c>
      <c r="B56">
        <f t="shared" si="2"/>
        <v>4.014257279586958</v>
      </c>
      <c r="C56">
        <f t="shared" si="3"/>
        <v>0.7071067811865476</v>
      </c>
      <c r="D56">
        <f t="shared" si="4"/>
        <v>-0.6427876096865395</v>
      </c>
      <c r="E56">
        <f t="shared" si="5"/>
        <v>-0.7660444431189779</v>
      </c>
      <c r="F56">
        <f t="shared" si="6"/>
        <v>-0.17364817766692986</v>
      </c>
      <c r="G56">
        <f t="shared" si="7"/>
        <v>0.9848077530122081</v>
      </c>
      <c r="H56">
        <f t="shared" si="8"/>
        <v>0.8660254037844387</v>
      </c>
      <c r="I56">
        <f t="shared" si="9"/>
        <v>0.0021965778029331418</v>
      </c>
      <c r="J56">
        <f t="shared" si="12"/>
        <v>0.0011406219421751978</v>
      </c>
      <c r="K56">
        <f t="shared" si="13"/>
        <v>0</v>
      </c>
      <c r="W56">
        <f t="shared" si="10"/>
        <v>-0.3508626358094849</v>
      </c>
      <c r="X56">
        <f>IF(W56&gt;0,W56/My,0)</f>
        <v>0</v>
      </c>
      <c r="Y56">
        <f>IF(W56&lt;0,-W56/My,0)</f>
        <v>0.330796465394497</v>
      </c>
    </row>
    <row r="57" spans="1:25" ht="12.75">
      <c r="A57">
        <f t="shared" si="11"/>
        <v>235</v>
      </c>
      <c r="B57">
        <f t="shared" si="2"/>
        <v>4.101523742186674</v>
      </c>
      <c r="C57">
        <f t="shared" si="3"/>
        <v>0.7071067811865476</v>
      </c>
      <c r="D57">
        <f t="shared" si="4"/>
        <v>-0.5735764363510464</v>
      </c>
      <c r="E57">
        <f t="shared" si="5"/>
        <v>-0.8191520442889916</v>
      </c>
      <c r="F57">
        <f t="shared" si="6"/>
        <v>-0.34202014332566805</v>
      </c>
      <c r="G57">
        <f t="shared" si="7"/>
        <v>0.9396926207859086</v>
      </c>
      <c r="H57">
        <f t="shared" si="8"/>
        <v>0.9659258262890678</v>
      </c>
      <c r="I57">
        <f t="shared" si="9"/>
        <v>0.0015524178933001564</v>
      </c>
      <c r="J57">
        <f t="shared" si="12"/>
        <v>0.0008061275635941813</v>
      </c>
      <c r="K57">
        <f t="shared" si="13"/>
        <v>0</v>
      </c>
      <c r="W57">
        <f t="shared" si="10"/>
        <v>-0.3428108497267452</v>
      </c>
      <c r="X57">
        <f>IF(W57&gt;0,W57/My,0)</f>
        <v>0</v>
      </c>
      <c r="Y57">
        <f>IF(W57&lt;0,-W57/My,0)</f>
        <v>0.32320516867480537</v>
      </c>
    </row>
    <row r="58" spans="1:25" ht="12.75">
      <c r="A58">
        <f t="shared" si="11"/>
        <v>240</v>
      </c>
      <c r="B58">
        <f t="shared" si="2"/>
        <v>4.1887902047863905</v>
      </c>
      <c r="C58">
        <f t="shared" si="3"/>
        <v>0.7071067811865476</v>
      </c>
      <c r="D58">
        <f t="shared" si="4"/>
        <v>-0.5000000000000004</v>
      </c>
      <c r="E58">
        <f t="shared" si="5"/>
        <v>-0.8660254037844384</v>
      </c>
      <c r="F58">
        <f t="shared" si="6"/>
        <v>-0.4999999999999992</v>
      </c>
      <c r="G58">
        <f t="shared" si="7"/>
        <v>0.8660254037844392</v>
      </c>
      <c r="H58">
        <f t="shared" si="8"/>
        <v>1</v>
      </c>
      <c r="I58">
        <f t="shared" si="9"/>
        <v>0.0007780353857300137</v>
      </c>
      <c r="J58">
        <f t="shared" si="12"/>
        <v>0.00040401220096432383</v>
      </c>
      <c r="K58">
        <f t="shared" si="13"/>
        <v>0</v>
      </c>
      <c r="W58">
        <f t="shared" si="10"/>
        <v>-0.3294593112989456</v>
      </c>
      <c r="X58">
        <f>IF(W58&gt;0,W58/My,0)</f>
        <v>0</v>
      </c>
      <c r="Y58">
        <f>IF(W58&lt;0,-W58/My,0)</f>
        <v>0.31061721752604554</v>
      </c>
    </row>
    <row r="59" spans="1:25" ht="12.75">
      <c r="A59">
        <f t="shared" si="11"/>
        <v>245</v>
      </c>
      <c r="B59">
        <f t="shared" si="2"/>
        <v>4.276056667386108</v>
      </c>
      <c r="C59">
        <f t="shared" si="3"/>
        <v>0.7071067811865476</v>
      </c>
      <c r="D59">
        <f t="shared" si="4"/>
        <v>-0.42261826174069916</v>
      </c>
      <c r="E59">
        <f t="shared" si="5"/>
        <v>-0.90630778703665</v>
      </c>
      <c r="F59">
        <f t="shared" si="6"/>
        <v>-0.6427876096865398</v>
      </c>
      <c r="G59">
        <f t="shared" si="7"/>
        <v>0.7660444431189776</v>
      </c>
      <c r="H59">
        <f t="shared" si="8"/>
        <v>0.965925826289068</v>
      </c>
      <c r="I59">
        <f t="shared" si="9"/>
        <v>0.0003104898995273109</v>
      </c>
      <c r="J59">
        <f t="shared" si="12"/>
        <v>0.00016122879496993753</v>
      </c>
      <c r="K59">
        <f t="shared" si="13"/>
        <v>0</v>
      </c>
      <c r="W59">
        <f t="shared" si="10"/>
        <v>-0.3109096337954008</v>
      </c>
      <c r="X59">
        <f>IF(W59&gt;0,W59/My,0)</f>
        <v>0</v>
      </c>
      <c r="Y59">
        <f>IF(W59&lt;0,-W59/My,0)</f>
        <v>0.2931284138572721</v>
      </c>
    </row>
    <row r="60" spans="1:25" ht="12.75">
      <c r="A60">
        <f t="shared" si="11"/>
        <v>250</v>
      </c>
      <c r="B60">
        <f t="shared" si="2"/>
        <v>4.363323129985823</v>
      </c>
      <c r="C60">
        <f t="shared" si="3"/>
        <v>0.7071067811865476</v>
      </c>
      <c r="D60">
        <f t="shared" si="4"/>
        <v>-0.3420201433256694</v>
      </c>
      <c r="E60">
        <f t="shared" si="5"/>
        <v>-0.9396926207859082</v>
      </c>
      <c r="F60">
        <f t="shared" si="6"/>
        <v>-0.7660444431189772</v>
      </c>
      <c r="G60">
        <f t="shared" si="7"/>
        <v>0.6427876096865404</v>
      </c>
      <c r="H60">
        <f t="shared" si="8"/>
        <v>0.8660254037844392</v>
      </c>
      <c r="I60">
        <f t="shared" si="9"/>
        <v>0.000738517280115647</v>
      </c>
      <c r="J60">
        <f t="shared" si="12"/>
        <v>0.000383491544551993</v>
      </c>
      <c r="K60">
        <f t="shared" si="13"/>
        <v>0</v>
      </c>
      <c r="W60">
        <f t="shared" si="10"/>
        <v>-0.28730299146251503</v>
      </c>
      <c r="X60">
        <f>IF(W60&gt;0,W60/My,0)</f>
        <v>0</v>
      </c>
      <c r="Y60">
        <f>IF(W60&lt;0,-W60/My,0)</f>
        <v>0.2708718580244335</v>
      </c>
    </row>
    <row r="61" spans="1:25" ht="12.75">
      <c r="A61">
        <f t="shared" si="11"/>
        <v>255</v>
      </c>
      <c r="B61">
        <f t="shared" si="2"/>
        <v>4.4505895925855405</v>
      </c>
      <c r="C61">
        <f t="shared" si="3"/>
        <v>0.7071067811865476</v>
      </c>
      <c r="D61">
        <f t="shared" si="4"/>
        <v>-0.25881904510252063</v>
      </c>
      <c r="E61">
        <f t="shared" si="5"/>
        <v>-0.9659258262890683</v>
      </c>
      <c r="F61">
        <f t="shared" si="6"/>
        <v>-0.8660254037844388</v>
      </c>
      <c r="G61">
        <f t="shared" si="7"/>
        <v>0.4999999999999998</v>
      </c>
      <c r="H61">
        <f t="shared" si="8"/>
        <v>0.7071067811865472</v>
      </c>
      <c r="I61">
        <f t="shared" si="9"/>
        <v>0.0027802686402670362</v>
      </c>
      <c r="J61">
        <f t="shared" si="12"/>
        <v>0.0014437164083127665</v>
      </c>
      <c r="K61">
        <f t="shared" si="13"/>
        <v>0</v>
      </c>
      <c r="W61">
        <f t="shared" si="10"/>
        <v>-0.2588190451025207</v>
      </c>
      <c r="X61">
        <f>IF(W61&gt;0,W61/My,0)</f>
        <v>0</v>
      </c>
      <c r="Y61">
        <f>IF(W61&lt;0,-W61/My,0)</f>
        <v>0.24401693585629233</v>
      </c>
    </row>
    <row r="62" spans="1:25" ht="12.75">
      <c r="A62">
        <f t="shared" si="11"/>
        <v>260</v>
      </c>
      <c r="B62">
        <f t="shared" si="2"/>
        <v>4.537856055185257</v>
      </c>
      <c r="C62">
        <f t="shared" si="3"/>
        <v>0.7071067811865476</v>
      </c>
      <c r="D62">
        <f t="shared" si="4"/>
        <v>-0.17364817766693033</v>
      </c>
      <c r="E62">
        <f t="shared" si="5"/>
        <v>-0.984807753012208</v>
      </c>
      <c r="F62">
        <f t="shared" si="6"/>
        <v>-0.9396926207859084</v>
      </c>
      <c r="G62">
        <f t="shared" si="7"/>
        <v>0.3420201433256687</v>
      </c>
      <c r="H62">
        <f t="shared" si="8"/>
        <v>0.49999999999999994</v>
      </c>
      <c r="I62">
        <f t="shared" si="9"/>
        <v>0.0072559251594303265</v>
      </c>
      <c r="J62">
        <f t="shared" si="12"/>
        <v>0.0037678007291960277</v>
      </c>
      <c r="K62">
        <f t="shared" si="13"/>
        <v>0</v>
      </c>
      <c r="W62">
        <f t="shared" si="10"/>
        <v>-0.22567457474629538</v>
      </c>
      <c r="X62">
        <f>IF(W62&gt;0,W62/My,0)</f>
        <v>0</v>
      </c>
      <c r="Y62">
        <f>IF(W62&lt;0,-W62/My,0)</f>
        <v>0.21276802952599444</v>
      </c>
    </row>
    <row r="63" spans="1:25" ht="12.75">
      <c r="A63">
        <f t="shared" si="11"/>
        <v>265</v>
      </c>
      <c r="B63">
        <f t="shared" si="2"/>
        <v>4.625122517784973</v>
      </c>
      <c r="C63">
        <f t="shared" si="3"/>
        <v>0.7071067811865476</v>
      </c>
      <c r="D63">
        <f t="shared" si="4"/>
        <v>-0.08715574274765825</v>
      </c>
      <c r="E63">
        <f t="shared" si="5"/>
        <v>-0.9961946980917455</v>
      </c>
      <c r="F63">
        <f t="shared" si="6"/>
        <v>-0.984807753012208</v>
      </c>
      <c r="G63">
        <f t="shared" si="7"/>
        <v>0.1736481776669305</v>
      </c>
      <c r="H63">
        <f t="shared" si="8"/>
        <v>0.258819045102521</v>
      </c>
      <c r="I63">
        <f t="shared" si="9"/>
        <v>0.015056063076154133</v>
      </c>
      <c r="J63">
        <f t="shared" si="12"/>
        <v>0.007818196052287943</v>
      </c>
      <c r="K63">
        <f t="shared" si="13"/>
        <v>0</v>
      </c>
      <c r="W63">
        <f t="shared" si="10"/>
        <v>-0.1881218298264281</v>
      </c>
      <c r="X63">
        <f>IF(W63&gt;0,W63/My,0)</f>
        <v>0</v>
      </c>
      <c r="Y63">
        <f>IF(W63&lt;0,-W63/My,0)</f>
        <v>0.17736296207931868</v>
      </c>
    </row>
    <row r="64" spans="1:25" ht="12.75">
      <c r="A64">
        <f t="shared" si="11"/>
        <v>270</v>
      </c>
      <c r="B64">
        <f t="shared" si="2"/>
        <v>4.71238898038469</v>
      </c>
      <c r="C64">
        <f t="shared" si="3"/>
        <v>0.7071067811865476</v>
      </c>
      <c r="D64">
        <f t="shared" si="4"/>
        <v>-1.83772268236293E-16</v>
      </c>
      <c r="E64">
        <f t="shared" si="5"/>
        <v>-1</v>
      </c>
      <c r="F64">
        <f t="shared" si="6"/>
        <v>-1</v>
      </c>
      <c r="G64">
        <f t="shared" si="7"/>
        <v>3.67544536472586E-16</v>
      </c>
      <c r="H64">
        <f t="shared" si="8"/>
        <v>5.51316804708879E-16</v>
      </c>
      <c r="I64">
        <f t="shared" si="9"/>
        <v>0.027106781186547507</v>
      </c>
      <c r="J64">
        <f t="shared" si="12"/>
        <v>0.014075799801778754</v>
      </c>
      <c r="K64">
        <f t="shared" si="13"/>
        <v>0</v>
      </c>
      <c r="W64">
        <f t="shared" si="10"/>
        <v>-0.14644660940672632</v>
      </c>
      <c r="X64">
        <f>IF(W64&gt;0,W64/My,0)</f>
        <v>0</v>
      </c>
      <c r="Y64">
        <f>IF(W64&lt;0,-W64/My,0)</f>
        <v>0.13807118745769842</v>
      </c>
    </row>
    <row r="65" spans="1:25" ht="12.75">
      <c r="A65">
        <f t="shared" si="11"/>
        <v>275</v>
      </c>
      <c r="B65">
        <f t="shared" si="2"/>
        <v>4.799655442984406</v>
      </c>
      <c r="C65">
        <f t="shared" si="3"/>
        <v>0.7071067811865476</v>
      </c>
      <c r="D65">
        <f t="shared" si="4"/>
        <v>0.08715574274765789</v>
      </c>
      <c r="E65">
        <f t="shared" si="5"/>
        <v>-0.9961946980917455</v>
      </c>
      <c r="F65">
        <f t="shared" si="6"/>
        <v>-0.9848077530122081</v>
      </c>
      <c r="G65">
        <f t="shared" si="7"/>
        <v>-0.17364817766692978</v>
      </c>
      <c r="H65">
        <f t="shared" si="8"/>
        <v>-0.2588190451025199</v>
      </c>
      <c r="I65">
        <f t="shared" si="9"/>
        <v>0.04433270989216695</v>
      </c>
      <c r="J65">
        <f t="shared" si="12"/>
        <v>0.02302074690528601</v>
      </c>
      <c r="K65">
        <f t="shared" si="13"/>
        <v>0</v>
      </c>
      <c r="W65">
        <f t="shared" si="10"/>
        <v>-0.10096608707877003</v>
      </c>
      <c r="X65">
        <f>IF(W65&gt;0,W65/My,0)</f>
        <v>0</v>
      </c>
      <c r="Y65">
        <f>IF(W65&lt;0,-W65/My,0)</f>
        <v>0.09519173979102631</v>
      </c>
    </row>
    <row r="66" spans="1:25" ht="12.75">
      <c r="A66">
        <f t="shared" si="11"/>
        <v>280</v>
      </c>
      <c r="B66">
        <f t="shared" si="2"/>
        <v>4.886921905584122</v>
      </c>
      <c r="C66">
        <f t="shared" si="3"/>
        <v>0.7071067811865476</v>
      </c>
      <c r="D66">
        <f t="shared" si="4"/>
        <v>0.17364817766692997</v>
      </c>
      <c r="E66">
        <f t="shared" si="5"/>
        <v>-0.9848077530122081</v>
      </c>
      <c r="F66">
        <f t="shared" si="6"/>
        <v>-0.9396926207859086</v>
      </c>
      <c r="G66">
        <f t="shared" si="7"/>
        <v>-0.342020143325668</v>
      </c>
      <c r="H66">
        <f t="shared" si="8"/>
        <v>-0.499999999999999</v>
      </c>
      <c r="I66">
        <f t="shared" si="9"/>
        <v>0.06761909311706164</v>
      </c>
      <c r="J66">
        <f t="shared" si="12"/>
        <v>0.03511271998484088</v>
      </c>
      <c r="K66">
        <f t="shared" si="13"/>
        <v>0</v>
      </c>
      <c r="W66">
        <f t="shared" si="10"/>
        <v>-0.052026397079365294</v>
      </c>
      <c r="X66">
        <f>IF(W66&gt;0,W66/My,0)</f>
        <v>0</v>
      </c>
      <c r="Y66">
        <f>IF(W66&lt;0,-W66/My,0)</f>
        <v>0.049050957567364245</v>
      </c>
    </row>
    <row r="67" spans="1:25" ht="12.75">
      <c r="A67">
        <f t="shared" si="11"/>
        <v>285</v>
      </c>
      <c r="B67">
        <f t="shared" si="2"/>
        <v>4.974188368183839</v>
      </c>
      <c r="C67">
        <f t="shared" si="3"/>
        <v>0.7071067811865476</v>
      </c>
      <c r="D67">
        <f t="shared" si="4"/>
        <v>0.2588190451025203</v>
      </c>
      <c r="E67">
        <f t="shared" si="5"/>
        <v>-0.9659258262890684</v>
      </c>
      <c r="F67">
        <f t="shared" si="6"/>
        <v>-0.8660254037844392</v>
      </c>
      <c r="G67">
        <f t="shared" si="7"/>
        <v>-0.49999999999999917</v>
      </c>
      <c r="H67">
        <f t="shared" si="8"/>
        <v>-0.7071067811865465</v>
      </c>
      <c r="I67">
        <f t="shared" si="9"/>
        <v>0.09777416997969496</v>
      </c>
      <c r="J67">
        <f t="shared" si="12"/>
        <v>0.050771415202269556</v>
      </c>
      <c r="K67">
        <f t="shared" si="13"/>
        <v>0</v>
      </c>
      <c r="W67">
        <f t="shared" si="10"/>
        <v>-2.7755575615628914E-16</v>
      </c>
      <c r="X67">
        <f>IF(W67&gt;0,W67/My,0)</f>
        <v>0</v>
      </c>
      <c r="Y67">
        <f>IF(W67&lt;0,-W67/My,0)</f>
        <v>2.616820764472958E-16</v>
      </c>
    </row>
    <row r="68" spans="1:25" ht="12.75">
      <c r="A68">
        <f t="shared" si="11"/>
        <v>290</v>
      </c>
      <c r="B68">
        <f t="shared" si="2"/>
        <v>5.061454830783556</v>
      </c>
      <c r="C68">
        <f t="shared" si="3"/>
        <v>0.7071067811865476</v>
      </c>
      <c r="D68">
        <f t="shared" si="4"/>
        <v>0.342020143325669</v>
      </c>
      <c r="E68">
        <f t="shared" si="5"/>
        <v>-0.9396926207859083</v>
      </c>
      <c r="F68">
        <f t="shared" si="6"/>
        <v>-0.7660444431189777</v>
      </c>
      <c r="G68">
        <f t="shared" si="7"/>
        <v>-0.6427876096865398</v>
      </c>
      <c r="H68">
        <f t="shared" si="8"/>
        <v>-0.8660254037844386</v>
      </c>
      <c r="I68">
        <f t="shared" si="9"/>
        <v>0.13549308082414405</v>
      </c>
      <c r="J68">
        <f t="shared" si="12"/>
        <v>0.07035779966207745</v>
      </c>
      <c r="K68">
        <f t="shared" si="13"/>
        <v>0</v>
      </c>
      <c r="W68">
        <f t="shared" si="10"/>
        <v>0.05471715186315412</v>
      </c>
      <c r="X68">
        <f>IF(W68&gt;0,W68/My,0)</f>
        <v>0.051587825506200544</v>
      </c>
      <c r="Y68">
        <f>IF(W68&lt;0,-W68/My,0)</f>
        <v>0</v>
      </c>
    </row>
    <row r="69" spans="1:25" ht="12.75">
      <c r="A69">
        <f t="shared" si="11"/>
        <v>295</v>
      </c>
      <c r="B69">
        <f t="shared" si="2"/>
        <v>5.148721293383272</v>
      </c>
      <c r="C69">
        <f t="shared" si="3"/>
        <v>0.7071067811865476</v>
      </c>
      <c r="D69">
        <f t="shared" si="4"/>
        <v>0.42261826174069883</v>
      </c>
      <c r="E69">
        <f t="shared" si="5"/>
        <v>-0.9063077870366503</v>
      </c>
      <c r="F69">
        <f t="shared" si="6"/>
        <v>-0.6427876096865404</v>
      </c>
      <c r="G69">
        <f t="shared" si="7"/>
        <v>-0.7660444431189771</v>
      </c>
      <c r="H69">
        <f t="shared" si="8"/>
        <v>-0.9659258262890678</v>
      </c>
      <c r="I69">
        <f t="shared" si="9"/>
        <v>0.18132448210372348</v>
      </c>
      <c r="J69">
        <f t="shared" si="12"/>
        <v>0.09415677544628094</v>
      </c>
      <c r="K69">
        <f t="shared" si="13"/>
        <v>0</v>
      </c>
      <c r="W69">
        <f t="shared" si="10"/>
        <v>0.11170862794529801</v>
      </c>
      <c r="X69">
        <f>IF(W69&gt;0,W69/My,0)</f>
        <v>0.1053199044495537</v>
      </c>
      <c r="Y69">
        <f>IF(W69&lt;0,-W69/My,0)</f>
        <v>0</v>
      </c>
    </row>
    <row r="70" spans="1:25" ht="12.75">
      <c r="A70">
        <f t="shared" si="11"/>
        <v>300</v>
      </c>
      <c r="B70">
        <f t="shared" si="2"/>
        <v>5.235987755982989</v>
      </c>
      <c r="C70">
        <f t="shared" si="3"/>
        <v>0.7071067811865476</v>
      </c>
      <c r="D70">
        <f t="shared" si="4"/>
        <v>0.5000000000000001</v>
      </c>
      <c r="E70">
        <f t="shared" si="5"/>
        <v>-0.8660254037844386</v>
      </c>
      <c r="F70">
        <f t="shared" si="6"/>
        <v>-0.49999999999999983</v>
      </c>
      <c r="G70">
        <f t="shared" si="7"/>
        <v>-0.8660254037844387</v>
      </c>
      <c r="H70">
        <f t="shared" si="8"/>
        <v>-1</v>
      </c>
      <c r="I70">
        <f t="shared" si="9"/>
        <v>0.23564097784052868</v>
      </c>
      <c r="J70">
        <f t="shared" si="12"/>
        <v>0.12236182549128101</v>
      </c>
      <c r="K70">
        <f t="shared" si="13"/>
        <v>0</v>
      </c>
      <c r="W70">
        <f t="shared" si="10"/>
        <v>0.17054068870105454</v>
      </c>
      <c r="X70">
        <f>IF(W70&gt;0,W70/My,0)</f>
        <v>0.16078730326498625</v>
      </c>
      <c r="Y70">
        <f>IF(W70&lt;0,-W70/My,0)</f>
        <v>0</v>
      </c>
    </row>
    <row r="71" spans="1:25" ht="12.75">
      <c r="A71">
        <f t="shared" si="11"/>
        <v>305</v>
      </c>
      <c r="B71">
        <f t="shared" si="2"/>
        <v>5.323254218582705</v>
      </c>
      <c r="C71">
        <f t="shared" si="3"/>
        <v>0.7071067811865476</v>
      </c>
      <c r="D71">
        <f t="shared" si="4"/>
        <v>0.573576436351046</v>
      </c>
      <c r="E71">
        <f t="shared" si="5"/>
        <v>-0.8191520442889918</v>
      </c>
      <c r="F71">
        <f t="shared" si="6"/>
        <v>-0.34202014332566877</v>
      </c>
      <c r="G71">
        <f t="shared" si="7"/>
        <v>-0.9396926207859084</v>
      </c>
      <c r="H71">
        <f t="shared" si="8"/>
        <v>-0.9659258262890681</v>
      </c>
      <c r="I71">
        <f t="shared" si="9"/>
        <v>0.298614364246766</v>
      </c>
      <c r="J71">
        <f t="shared" si="12"/>
        <v>0.1550621588061843</v>
      </c>
      <c r="K71">
        <f t="shared" si="13"/>
        <v>0</v>
      </c>
      <c r="W71">
        <f t="shared" si="10"/>
        <v>0.23076558662430086</v>
      </c>
      <c r="X71">
        <f>IF(W71&gt;0,W71/My,0)</f>
        <v>0.21756788155537968</v>
      </c>
      <c r="Y71">
        <f>IF(W71&lt;0,-W71/My,0)</f>
        <v>0</v>
      </c>
    </row>
    <row r="72" spans="1:25" ht="12.75">
      <c r="A72">
        <f t="shared" si="11"/>
        <v>310</v>
      </c>
      <c r="B72">
        <f t="shared" si="2"/>
        <v>5.410520681182422</v>
      </c>
      <c r="C72">
        <f t="shared" si="3"/>
        <v>0.7071067811865476</v>
      </c>
      <c r="D72">
        <f t="shared" si="4"/>
        <v>0.6427876096865393</v>
      </c>
      <c r="E72">
        <f t="shared" si="5"/>
        <v>-0.7660444431189781</v>
      </c>
      <c r="F72">
        <f t="shared" si="6"/>
        <v>-0.17364817766693058</v>
      </c>
      <c r="G72">
        <f t="shared" si="7"/>
        <v>-0.984807753012208</v>
      </c>
      <c r="H72">
        <f t="shared" si="8"/>
        <v>-0.8660254037844393</v>
      </c>
      <c r="I72">
        <f t="shared" si="9"/>
        <v>0.3701965419283516</v>
      </c>
      <c r="J72">
        <f t="shared" si="12"/>
        <v>0.19223279870943447</v>
      </c>
      <c r="K72">
        <f t="shared" si="13"/>
        <v>0</v>
      </c>
      <c r="W72">
        <f t="shared" si="10"/>
        <v>0.2919249738770543</v>
      </c>
      <c r="X72">
        <f>IF(W72&gt;0,W72/My,0)</f>
        <v>0.2752295048348944</v>
      </c>
      <c r="Y72">
        <f>IF(W72&lt;0,-W72/My,0)</f>
        <v>0</v>
      </c>
    </row>
    <row r="73" spans="1:25" ht="12.75">
      <c r="A73">
        <f t="shared" si="11"/>
        <v>315</v>
      </c>
      <c r="B73">
        <f t="shared" si="2"/>
        <v>5.497787143782138</v>
      </c>
      <c r="C73">
        <f t="shared" si="3"/>
        <v>0.7071067811865476</v>
      </c>
      <c r="D73">
        <f t="shared" si="4"/>
        <v>0.7071067811865474</v>
      </c>
      <c r="E73">
        <f t="shared" si="5"/>
        <v>-0.7071067811865477</v>
      </c>
      <c r="F73">
        <f t="shared" si="6"/>
        <v>-4.28801959218017E-16</v>
      </c>
      <c r="G73">
        <f t="shared" si="7"/>
        <v>-1</v>
      </c>
      <c r="H73">
        <f t="shared" si="8"/>
        <v>-0.7071067811865474</v>
      </c>
      <c r="I73">
        <f t="shared" si="9"/>
        <v>0.45010678118654746</v>
      </c>
      <c r="J73">
        <f t="shared" si="12"/>
        <v>0.23372797005308404</v>
      </c>
      <c r="K73">
        <f t="shared" si="13"/>
        <v>0</v>
      </c>
      <c r="W73">
        <f t="shared" si="10"/>
        <v>0.3535533905932736</v>
      </c>
      <c r="X73">
        <f>IF(W73&gt;0,W73/My,0)</f>
        <v>0.33333333333333315</v>
      </c>
      <c r="Y73">
        <f>IF(W73&lt;0,-W73/My,0)</f>
        <v>0</v>
      </c>
    </row>
    <row r="74" spans="1:25" ht="12.75">
      <c r="A74">
        <f t="shared" si="11"/>
        <v>320</v>
      </c>
      <c r="B74">
        <f t="shared" si="2"/>
        <v>5.585053606381854</v>
      </c>
      <c r="C74">
        <f t="shared" si="3"/>
        <v>0.7071067811865476</v>
      </c>
      <c r="D74">
        <f t="shared" si="4"/>
        <v>0.7660444431189778</v>
      </c>
      <c r="E74">
        <f t="shared" si="5"/>
        <v>-0.6427876096865396</v>
      </c>
      <c r="F74">
        <f t="shared" si="6"/>
        <v>0.17364817766692972</v>
      </c>
      <c r="G74">
        <f t="shared" si="7"/>
        <v>-0.9848077530122081</v>
      </c>
      <c r="H74">
        <f t="shared" si="8"/>
        <v>-0.5000000000000016</v>
      </c>
      <c r="I74">
        <f t="shared" si="9"/>
        <v>0.5378258353964679</v>
      </c>
      <c r="J74">
        <f aca="true" t="shared" si="14" ref="J74:J81">IF(I74&gt;0,I74/Mx,0)</f>
        <v>0.27927804246348814</v>
      </c>
      <c r="K74">
        <f aca="true" t="shared" si="15" ref="K74:K81">IF(I74&lt;0,-I74/Mx,0)</f>
        <v>0</v>
      </c>
      <c r="W74">
        <f t="shared" si="10"/>
        <v>0.4151818073094929</v>
      </c>
      <c r="X74">
        <f>IF(W74&gt;0,W74/My,0)</f>
        <v>0.39143716183177185</v>
      </c>
      <c r="Y74">
        <f>IF(W74&lt;0,-W74/My,0)</f>
        <v>0</v>
      </c>
    </row>
    <row r="75" spans="1:25" ht="12.75">
      <c r="A75">
        <f t="shared" si="11"/>
        <v>325</v>
      </c>
      <c r="B75">
        <f aca="true" t="shared" si="16" ref="B75:B81">A75/180*PI()</f>
        <v>5.672320068981571</v>
      </c>
      <c r="C75">
        <f aca="true" t="shared" si="17" ref="C75:C81">SQRT(2)/2</f>
        <v>0.7071067811865476</v>
      </c>
      <c r="D75">
        <f aca="true" t="shared" si="18" ref="D75:D81">COS(B75)</f>
        <v>0.8191520442889916</v>
      </c>
      <c r="E75">
        <f aca="true" t="shared" si="19" ref="E75:E81">SIN(B75)</f>
        <v>-0.5735764363510465</v>
      </c>
      <c r="F75">
        <f aca="true" t="shared" si="20" ref="F75:F81">COS(2*B75)</f>
        <v>0.34202014332566794</v>
      </c>
      <c r="G75">
        <f aca="true" t="shared" si="21" ref="G75:G81">SIN(2*B75)</f>
        <v>-0.9396926207859086</v>
      </c>
      <c r="H75">
        <f aca="true" t="shared" si="22" ref="H75:H81">COS(3*B75)</f>
        <v>-0.25881904510252113</v>
      </c>
      <c r="I75">
        <f aca="true" t="shared" si="23" ref="I75:I81">C75*C$3+D75*D$3+E75*E$3+F75*F$3+G75*G$3</f>
        <v>0.6325971910423717</v>
      </c>
      <c r="J75">
        <f t="shared" si="14"/>
        <v>0.32849017944996817</v>
      </c>
      <c r="K75">
        <f t="shared" si="15"/>
        <v>0</v>
      </c>
      <c r="W75">
        <f aca="true" t="shared" si="24" ref="W75:W81">(C75+D75+E75)/2</f>
        <v>0.47634119456224633</v>
      </c>
      <c r="X75">
        <f>IF(W75&gt;0,W75/My,0)</f>
        <v>0.4490987851112866</v>
      </c>
      <c r="Y75">
        <f>IF(W75&lt;0,-W75/My,0)</f>
        <v>0</v>
      </c>
    </row>
    <row r="76" spans="1:25" ht="12.75">
      <c r="A76">
        <f aca="true" t="shared" si="25" ref="A76:A81">A75+5</f>
        <v>330</v>
      </c>
      <c r="B76">
        <f t="shared" si="16"/>
        <v>5.759586531581287</v>
      </c>
      <c r="C76">
        <f t="shared" si="17"/>
        <v>0.7071067811865476</v>
      </c>
      <c r="D76">
        <f t="shared" si="18"/>
        <v>0.8660254037844384</v>
      </c>
      <c r="E76">
        <f t="shared" si="19"/>
        <v>-0.5000000000000004</v>
      </c>
      <c r="F76">
        <f t="shared" si="20"/>
        <v>0.4999999999999991</v>
      </c>
      <c r="G76">
        <f t="shared" si="21"/>
        <v>-0.8660254037844392</v>
      </c>
      <c r="H76">
        <f t="shared" si="22"/>
        <v>-2.4501884895999915E-15</v>
      </c>
      <c r="I76">
        <f t="shared" si="23"/>
        <v>0.7334355269873645</v>
      </c>
      <c r="J76">
        <f t="shared" si="14"/>
        <v>0.3808527310689939</v>
      </c>
      <c r="K76">
        <f t="shared" si="15"/>
        <v>0</v>
      </c>
      <c r="W76">
        <f t="shared" si="24"/>
        <v>0.5365660924854927</v>
      </c>
      <c r="X76">
        <f>IF(W76&gt;0,W76/My,0)</f>
        <v>0.50587936340168</v>
      </c>
      <c r="Y76">
        <f>IF(W76&lt;0,-W76/My,0)</f>
        <v>0</v>
      </c>
    </row>
    <row r="77" spans="1:25" ht="12.75">
      <c r="A77">
        <f t="shared" si="25"/>
        <v>335</v>
      </c>
      <c r="B77">
        <f t="shared" si="16"/>
        <v>5.846852994181004</v>
      </c>
      <c r="C77">
        <f t="shared" si="17"/>
        <v>0.7071067811865476</v>
      </c>
      <c r="D77">
        <f t="shared" si="18"/>
        <v>0.90630778703665</v>
      </c>
      <c r="E77">
        <f t="shared" si="19"/>
        <v>-0.4226182617406992</v>
      </c>
      <c r="F77">
        <f t="shared" si="20"/>
        <v>0.6427876096865397</v>
      </c>
      <c r="G77">
        <f t="shared" si="21"/>
        <v>-0.7660444431189777</v>
      </c>
      <c r="H77">
        <f t="shared" si="22"/>
        <v>0.2588190451025198</v>
      </c>
      <c r="I77">
        <f t="shared" si="23"/>
        <v>0.8391422365062169</v>
      </c>
      <c r="J77">
        <f t="shared" si="14"/>
        <v>0.43574329408540113</v>
      </c>
      <c r="K77">
        <f t="shared" si="15"/>
        <v>0</v>
      </c>
      <c r="W77">
        <f t="shared" si="24"/>
        <v>0.5953981532412491</v>
      </c>
      <c r="X77">
        <f>IF(W77&gt;0,W77/My,0)</f>
        <v>0.5613467622171125</v>
      </c>
      <c r="Y77">
        <f>IF(W77&lt;0,-W77/My,0)</f>
        <v>0</v>
      </c>
    </row>
    <row r="78" spans="1:25" ht="12.75">
      <c r="A78">
        <f t="shared" si="25"/>
        <v>340</v>
      </c>
      <c r="B78">
        <f t="shared" si="16"/>
        <v>5.93411945678072</v>
      </c>
      <c r="C78">
        <f t="shared" si="17"/>
        <v>0.7071067811865476</v>
      </c>
      <c r="D78">
        <f t="shared" si="18"/>
        <v>0.9396926207859081</v>
      </c>
      <c r="E78">
        <f t="shared" si="19"/>
        <v>-0.34202014332566943</v>
      </c>
      <c r="F78">
        <f t="shared" si="20"/>
        <v>0.7660444431189771</v>
      </c>
      <c r="G78">
        <f t="shared" si="21"/>
        <v>-0.6427876096865405</v>
      </c>
      <c r="H78">
        <f t="shared" si="22"/>
        <v>0.49999999999999734</v>
      </c>
      <c r="I78">
        <f t="shared" si="23"/>
        <v>0.9483276501700689</v>
      </c>
      <c r="J78">
        <f t="shared" si="14"/>
        <v>0.49244025170018035</v>
      </c>
      <c r="K78">
        <f t="shared" si="15"/>
        <v>0</v>
      </c>
      <c r="W78">
        <f t="shared" si="24"/>
        <v>0.6523896293233931</v>
      </c>
      <c r="X78">
        <f>IF(W78&gt;0,W78/My,0)</f>
        <v>0.6150788411604657</v>
      </c>
      <c r="Y78">
        <f>IF(W78&lt;0,-W78/My,0)</f>
        <v>0</v>
      </c>
    </row>
    <row r="79" spans="1:25" ht="12.75">
      <c r="A79">
        <f t="shared" si="25"/>
        <v>345</v>
      </c>
      <c r="B79">
        <f t="shared" si="16"/>
        <v>6.021385919380437</v>
      </c>
      <c r="C79">
        <f t="shared" si="17"/>
        <v>0.7071067811865476</v>
      </c>
      <c r="D79">
        <f t="shared" si="18"/>
        <v>0.9659258262890683</v>
      </c>
      <c r="E79">
        <f t="shared" si="19"/>
        <v>-0.2588190451025207</v>
      </c>
      <c r="F79">
        <f t="shared" si="20"/>
        <v>0.8660254037844387</v>
      </c>
      <c r="G79">
        <f t="shared" si="21"/>
        <v>-0.4999999999999999</v>
      </c>
      <c r="H79">
        <f t="shared" si="22"/>
        <v>0.7071067811865489</v>
      </c>
      <c r="I79">
        <f t="shared" si="23"/>
        <v>1.0594393923934</v>
      </c>
      <c r="J79">
        <f t="shared" si="14"/>
        <v>0.5501374983189943</v>
      </c>
      <c r="K79">
        <f t="shared" si="15"/>
        <v>0</v>
      </c>
      <c r="W79">
        <f t="shared" si="24"/>
        <v>0.7071067811865476</v>
      </c>
      <c r="X79">
        <f>IF(W79&gt;0,W79/My,0)</f>
        <v>0.6666666666666666</v>
      </c>
      <c r="Y79">
        <f>IF(W79&lt;0,-W79/My,0)</f>
        <v>0</v>
      </c>
    </row>
    <row r="80" spans="1:25" ht="12.75">
      <c r="A80">
        <f t="shared" si="25"/>
        <v>350</v>
      </c>
      <c r="B80">
        <f t="shared" si="16"/>
        <v>6.1086523819801535</v>
      </c>
      <c r="C80">
        <f t="shared" si="17"/>
        <v>0.7071067811865476</v>
      </c>
      <c r="D80">
        <f t="shared" si="18"/>
        <v>0.984807753012208</v>
      </c>
      <c r="E80">
        <f t="shared" si="19"/>
        <v>-0.1736481776669304</v>
      </c>
      <c r="F80">
        <f t="shared" si="20"/>
        <v>0.9396926207859083</v>
      </c>
      <c r="G80">
        <f t="shared" si="21"/>
        <v>-0.3420201433256688</v>
      </c>
      <c r="H80">
        <f t="shared" si="22"/>
        <v>0.8660254037844386</v>
      </c>
      <c r="I80">
        <f t="shared" si="23"/>
        <v>1.1707961155866395</v>
      </c>
      <c r="J80">
        <f t="shared" si="14"/>
        <v>0.6079619567621832</v>
      </c>
      <c r="K80">
        <f t="shared" si="15"/>
        <v>0</v>
      </c>
      <c r="W80">
        <f t="shared" si="24"/>
        <v>0.7591331782659126</v>
      </c>
      <c r="X80">
        <f>IF(W80&gt;0,W80/My,0)</f>
        <v>0.7157176242340306</v>
      </c>
      <c r="Y80">
        <f>IF(W80&lt;0,-W80/My,0)</f>
        <v>0</v>
      </c>
    </row>
    <row r="81" spans="1:25" ht="12.75">
      <c r="A81">
        <f t="shared" si="25"/>
        <v>355</v>
      </c>
      <c r="B81">
        <f t="shared" si="16"/>
        <v>6.19591884457987</v>
      </c>
      <c r="C81">
        <f t="shared" si="17"/>
        <v>0.7071067811865476</v>
      </c>
      <c r="D81">
        <f t="shared" si="18"/>
        <v>0.9961946980917455</v>
      </c>
      <c r="E81">
        <f t="shared" si="19"/>
        <v>-0.08715574274765832</v>
      </c>
      <c r="F81">
        <f t="shared" si="20"/>
        <v>0.984807753012208</v>
      </c>
      <c r="G81">
        <f t="shared" si="21"/>
        <v>-0.17364817766693064</v>
      </c>
      <c r="H81">
        <f t="shared" si="22"/>
        <v>0.9659258262890678</v>
      </c>
      <c r="I81">
        <f t="shared" si="23"/>
        <v>1.2806256891601258</v>
      </c>
      <c r="J81">
        <f t="shared" si="14"/>
        <v>0.6649934087555441</v>
      </c>
      <c r="K81">
        <f t="shared" si="15"/>
        <v>0</v>
      </c>
      <c r="W81">
        <f t="shared" si="24"/>
        <v>0.8080728682653174</v>
      </c>
      <c r="X81">
        <f>IF(W81&gt;0,W81/My,0)</f>
        <v>0.7618584064576928</v>
      </c>
      <c r="Y81">
        <f>IF(W81&lt;0,-W81/My,0)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2006-03-12T22:32:05Z</dcterms:created>
  <dcterms:modified xsi:type="dcterms:W3CDTF">2006-05-10T08:29:54Z</dcterms:modified>
  <cp:category/>
  <cp:version/>
  <cp:contentType/>
  <cp:contentStatus/>
</cp:coreProperties>
</file>